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lemumi_s\Budzeta_grozij_27.03.2020_DS\"/>
    </mc:Choice>
  </mc:AlternateContent>
  <bookViews>
    <workbookView xWindow="0" yWindow="0" windowWidth="12090" windowHeight="7515" activeTab="8"/>
  </bookViews>
  <sheets>
    <sheet name="01.2.3." sheetId="2" r:id="rId1"/>
    <sheet name="01.2.3. (2)" sheetId="6" r:id="rId2"/>
    <sheet name="05.1.3." sheetId="3" r:id="rId3"/>
    <sheet name="06.1.1." sheetId="1" r:id="rId4"/>
    <sheet name="06.1.7." sheetId="7" r:id="rId5"/>
    <sheet name="09.14.1." sheetId="5" r:id="rId6"/>
    <sheet name="10.1.1." sheetId="8" r:id="rId7"/>
    <sheet name="10.piel." sheetId="9" r:id="rId8"/>
    <sheet name="11.piel." sheetId="4" r:id="rId9"/>
  </sheets>
  <definedNames>
    <definedName name="_xlnm._FilterDatabase" localSheetId="0" hidden="1">'01.2.3.'!$A$18:$P$284</definedName>
    <definedName name="_xlnm._FilterDatabase" localSheetId="1" hidden="1">'01.2.3. (2)'!$A$18:$P$284</definedName>
    <definedName name="_xlnm._FilterDatabase" localSheetId="2" hidden="1">'05.1.3.'!$A$18:$P$284</definedName>
    <definedName name="_xlnm._FilterDatabase" localSheetId="3" hidden="1">'06.1.1.'!$A$18:$P$284</definedName>
    <definedName name="_xlnm._FilterDatabase" localSheetId="4" hidden="1">'06.1.7.'!$A$18:$P$284</definedName>
    <definedName name="_xlnm._FilterDatabase" localSheetId="5" hidden="1">'09.14.1.'!$A$18:$P$284</definedName>
    <definedName name="_xlnm._FilterDatabase" localSheetId="6" hidden="1">'10.1.1.'!$A$18:$P$284</definedName>
    <definedName name="_xlnm.Print_Titles" localSheetId="0">'01.2.3.'!$18:$18</definedName>
    <definedName name="_xlnm.Print_Titles" localSheetId="1">'01.2.3. (2)'!$18:$18</definedName>
    <definedName name="_xlnm.Print_Titles" localSheetId="2">'05.1.3.'!$18:$18</definedName>
    <definedName name="_xlnm.Print_Titles" localSheetId="3">'06.1.1.'!$18:$18</definedName>
    <definedName name="_xlnm.Print_Titles" localSheetId="4">'06.1.7.'!$18:$18</definedName>
    <definedName name="_xlnm.Print_Titles" localSheetId="5">'09.14.1.'!$18:$18</definedName>
    <definedName name="_xlnm.Print_Titles" localSheetId="6">'10.1.1.'!$18:$18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0" i="9" l="1"/>
  <c r="F119" i="9"/>
  <c r="E119" i="9"/>
  <c r="G119" i="9" s="1"/>
  <c r="G114" i="9"/>
  <c r="G113" i="9"/>
  <c r="G112" i="9"/>
  <c r="F111" i="9"/>
  <c r="E111" i="9"/>
  <c r="G111" i="9" s="1"/>
  <c r="G106" i="9"/>
  <c r="G105" i="9"/>
  <c r="G104" i="9"/>
  <c r="G103" i="9"/>
  <c r="G102" i="9"/>
  <c r="G101" i="9"/>
  <c r="G100" i="9"/>
  <c r="G99" i="9"/>
  <c r="G96" i="9" s="1"/>
  <c r="G98" i="9"/>
  <c r="G97" i="9"/>
  <c r="F96" i="9"/>
  <c r="E96" i="9"/>
  <c r="G91" i="9"/>
  <c r="G90" i="9"/>
  <c r="G89" i="9"/>
  <c r="G88" i="9"/>
  <c r="G87" i="9"/>
  <c r="G86" i="9"/>
  <c r="G85" i="9"/>
  <c r="G84" i="9"/>
  <c r="F83" i="9"/>
  <c r="E83" i="9"/>
  <c r="G78" i="9"/>
  <c r="G77" i="9"/>
  <c r="F76" i="9"/>
  <c r="E76" i="9"/>
  <c r="G76" i="9" s="1"/>
  <c r="G71" i="9"/>
  <c r="G70" i="9"/>
  <c r="G69" i="9"/>
  <c r="F69" i="9"/>
  <c r="E69" i="9"/>
  <c r="G64" i="9"/>
  <c r="G63" i="9"/>
  <c r="G62" i="9" s="1"/>
  <c r="F62" i="9"/>
  <c r="E62" i="9"/>
  <c r="G57" i="9"/>
  <c r="G56" i="9"/>
  <c r="G55" i="9"/>
  <c r="G54" i="9"/>
  <c r="G53" i="9"/>
  <c r="G52" i="9"/>
  <c r="G51" i="9"/>
  <c r="F50" i="9"/>
  <c r="G50" i="9" s="1"/>
  <c r="E50" i="9"/>
  <c r="G45" i="9"/>
  <c r="G44" i="9"/>
  <c r="G43" i="9"/>
  <c r="G42" i="9"/>
  <c r="G41" i="9"/>
  <c r="G40" i="9"/>
  <c r="G39" i="9"/>
  <c r="G38" i="9"/>
  <c r="G37" i="9"/>
  <c r="G36" i="9"/>
  <c r="G35" i="9"/>
  <c r="G34" i="9"/>
  <c r="G33" i="9"/>
  <c r="F32" i="9"/>
  <c r="E32" i="9"/>
  <c r="G32" i="9" s="1"/>
  <c r="G27" i="9"/>
  <c r="G26" i="9"/>
  <c r="F26" i="9"/>
  <c r="E26" i="9"/>
  <c r="G21" i="9"/>
  <c r="G20" i="9"/>
  <c r="F19" i="9"/>
  <c r="G19" i="9" s="1"/>
  <c r="E19" i="9"/>
  <c r="G14" i="9"/>
  <c r="G13" i="9"/>
  <c r="F12" i="9"/>
  <c r="E12" i="9"/>
  <c r="G12" i="9" s="1"/>
  <c r="O284" i="8"/>
  <c r="L284" i="8"/>
  <c r="I284" i="8"/>
  <c r="F284" i="8"/>
  <c r="C284" i="8"/>
  <c r="O283" i="8"/>
  <c r="C283" i="8" s="1"/>
  <c r="L283" i="8"/>
  <c r="I283" i="8"/>
  <c r="F283" i="8"/>
  <c r="O282" i="8"/>
  <c r="L282" i="8"/>
  <c r="I282" i="8"/>
  <c r="F282" i="8"/>
  <c r="O281" i="8"/>
  <c r="L281" i="8"/>
  <c r="I281" i="8"/>
  <c r="I276" i="8" s="1"/>
  <c r="F281" i="8"/>
  <c r="C281" i="8" s="1"/>
  <c r="O280" i="8"/>
  <c r="L280" i="8"/>
  <c r="I280" i="8"/>
  <c r="F280" i="8"/>
  <c r="C280" i="8"/>
  <c r="O279" i="8"/>
  <c r="L279" i="8"/>
  <c r="I279" i="8"/>
  <c r="F279" i="8"/>
  <c r="C279" i="8"/>
  <c r="O278" i="8"/>
  <c r="C278" i="8" s="1"/>
  <c r="L278" i="8"/>
  <c r="I278" i="8"/>
  <c r="F278" i="8"/>
  <c r="O277" i="8"/>
  <c r="L277" i="8"/>
  <c r="I277" i="8"/>
  <c r="F277" i="8"/>
  <c r="O276" i="8"/>
  <c r="N276" i="8"/>
  <c r="M276" i="8"/>
  <c r="K276" i="8"/>
  <c r="J276" i="8"/>
  <c r="H276" i="8"/>
  <c r="G276" i="8"/>
  <c r="E276" i="8"/>
  <c r="D276" i="8"/>
  <c r="N275" i="8"/>
  <c r="N274" i="8" s="1"/>
  <c r="K275" i="8"/>
  <c r="K274" i="8" s="1"/>
  <c r="J275" i="8"/>
  <c r="J274" i="8" s="1"/>
  <c r="O271" i="8"/>
  <c r="O269" i="8" s="1"/>
  <c r="L271" i="8"/>
  <c r="I271" i="8"/>
  <c r="F271" i="8"/>
  <c r="C271" i="8" s="1"/>
  <c r="O270" i="8"/>
  <c r="L270" i="8"/>
  <c r="I270" i="8"/>
  <c r="F270" i="8"/>
  <c r="N269" i="8"/>
  <c r="M269" i="8"/>
  <c r="L269" i="8"/>
  <c r="K269" i="8"/>
  <c r="J269" i="8"/>
  <c r="H269" i="8"/>
  <c r="G269" i="8"/>
  <c r="F269" i="8"/>
  <c r="E269" i="8"/>
  <c r="D269" i="8"/>
  <c r="O268" i="8"/>
  <c r="L268" i="8"/>
  <c r="I268" i="8"/>
  <c r="F268" i="8"/>
  <c r="F267" i="8" s="1"/>
  <c r="O267" i="8"/>
  <c r="N267" i="8"/>
  <c r="M267" i="8"/>
  <c r="M266" i="8" s="1"/>
  <c r="M265" i="8" s="1"/>
  <c r="L267" i="8"/>
  <c r="L266" i="8" s="1"/>
  <c r="L265" i="8" s="1"/>
  <c r="K267" i="8"/>
  <c r="K266" i="8" s="1"/>
  <c r="K265" i="8" s="1"/>
  <c r="J267" i="8"/>
  <c r="J266" i="8" s="1"/>
  <c r="J265" i="8" s="1"/>
  <c r="H267" i="8"/>
  <c r="G267" i="8"/>
  <c r="E267" i="8"/>
  <c r="E266" i="8" s="1"/>
  <c r="E265" i="8" s="1"/>
  <c r="D267" i="8"/>
  <c r="D266" i="8" s="1"/>
  <c r="D265" i="8" s="1"/>
  <c r="O266" i="8"/>
  <c r="N266" i="8"/>
  <c r="N265" i="8" s="1"/>
  <c r="H266" i="8"/>
  <c r="H265" i="8" s="1"/>
  <c r="G266" i="8"/>
  <c r="G265" i="8" s="1"/>
  <c r="F266" i="8"/>
  <c r="O265" i="8"/>
  <c r="O264" i="8"/>
  <c r="O263" i="8" s="1"/>
  <c r="C263" i="8" s="1"/>
  <c r="L264" i="8"/>
  <c r="I264" i="8"/>
  <c r="F264" i="8"/>
  <c r="N263" i="8"/>
  <c r="M263" i="8"/>
  <c r="L263" i="8"/>
  <c r="K263" i="8"/>
  <c r="J263" i="8"/>
  <c r="I263" i="8"/>
  <c r="H263" i="8"/>
  <c r="G263" i="8"/>
  <c r="F263" i="8"/>
  <c r="E263" i="8"/>
  <c r="D263" i="8"/>
  <c r="O262" i="8"/>
  <c r="L262" i="8"/>
  <c r="I262" i="8"/>
  <c r="F262" i="8"/>
  <c r="O261" i="8"/>
  <c r="L261" i="8"/>
  <c r="I261" i="8"/>
  <c r="I253" i="8" s="1"/>
  <c r="F261" i="8"/>
  <c r="C261" i="8" s="1"/>
  <c r="O260" i="8"/>
  <c r="L260" i="8"/>
  <c r="L257" i="8" s="1"/>
  <c r="I260" i="8"/>
  <c r="F260" i="8"/>
  <c r="C260" i="8"/>
  <c r="O259" i="8"/>
  <c r="L259" i="8"/>
  <c r="I259" i="8"/>
  <c r="F259" i="8"/>
  <c r="C259" i="8"/>
  <c r="O258" i="8"/>
  <c r="L258" i="8"/>
  <c r="I258" i="8"/>
  <c r="F258" i="8"/>
  <c r="N257" i="8"/>
  <c r="M257" i="8"/>
  <c r="K257" i="8"/>
  <c r="K253" i="8" s="1"/>
  <c r="K252" i="8" s="1"/>
  <c r="J257" i="8"/>
  <c r="J253" i="8" s="1"/>
  <c r="I257" i="8"/>
  <c r="H257" i="8"/>
  <c r="G257" i="8"/>
  <c r="E257" i="8"/>
  <c r="E253" i="8" s="1"/>
  <c r="E252" i="8" s="1"/>
  <c r="D257" i="8"/>
  <c r="D253" i="8" s="1"/>
  <c r="D252" i="8" s="1"/>
  <c r="O256" i="8"/>
  <c r="L256" i="8"/>
  <c r="I256" i="8"/>
  <c r="F256" i="8"/>
  <c r="C256" i="8"/>
  <c r="O255" i="8"/>
  <c r="L255" i="8"/>
  <c r="I255" i="8"/>
  <c r="F255" i="8"/>
  <c r="C255" i="8"/>
  <c r="O254" i="8"/>
  <c r="L254" i="8"/>
  <c r="I254" i="8"/>
  <c r="F254" i="8"/>
  <c r="N253" i="8"/>
  <c r="N252" i="8" s="1"/>
  <c r="M253" i="8"/>
  <c r="H253" i="8"/>
  <c r="G253" i="8"/>
  <c r="J252" i="8"/>
  <c r="I252" i="8"/>
  <c r="O251" i="8"/>
  <c r="O250" i="8" s="1"/>
  <c r="L251" i="8"/>
  <c r="I251" i="8"/>
  <c r="F251" i="8"/>
  <c r="N250" i="8"/>
  <c r="M250" i="8"/>
  <c r="K250" i="8"/>
  <c r="J250" i="8"/>
  <c r="I250" i="8"/>
  <c r="H250" i="8"/>
  <c r="G250" i="8"/>
  <c r="F250" i="8"/>
  <c r="E250" i="8"/>
  <c r="D250" i="8"/>
  <c r="O249" i="8"/>
  <c r="L249" i="8"/>
  <c r="I249" i="8"/>
  <c r="F249" i="8"/>
  <c r="O248" i="8"/>
  <c r="L248" i="8"/>
  <c r="L245" i="8" s="1"/>
  <c r="I248" i="8"/>
  <c r="F248" i="8"/>
  <c r="O247" i="8"/>
  <c r="L247" i="8"/>
  <c r="I247" i="8"/>
  <c r="F247" i="8"/>
  <c r="C247" i="8" s="1"/>
  <c r="O246" i="8"/>
  <c r="L246" i="8"/>
  <c r="I246" i="8"/>
  <c r="F246" i="8"/>
  <c r="N245" i="8"/>
  <c r="M245" i="8"/>
  <c r="M240" i="8" s="1"/>
  <c r="K245" i="8"/>
  <c r="J245" i="8"/>
  <c r="H245" i="8"/>
  <c r="G245" i="8"/>
  <c r="G240" i="8" s="1"/>
  <c r="F245" i="8"/>
  <c r="E245" i="8"/>
  <c r="E240" i="8" s="1"/>
  <c r="D245" i="8"/>
  <c r="O244" i="8"/>
  <c r="L244" i="8"/>
  <c r="L241" i="8" s="1"/>
  <c r="I244" i="8"/>
  <c r="F244" i="8"/>
  <c r="C244" i="8" s="1"/>
  <c r="O243" i="8"/>
  <c r="L243" i="8"/>
  <c r="I243" i="8"/>
  <c r="F243" i="8"/>
  <c r="C243" i="8" s="1"/>
  <c r="O242" i="8"/>
  <c r="L242" i="8"/>
  <c r="I242" i="8"/>
  <c r="F242" i="8"/>
  <c r="C242" i="8"/>
  <c r="O241" i="8"/>
  <c r="N241" i="8"/>
  <c r="N240" i="8" s="1"/>
  <c r="M241" i="8"/>
  <c r="K241" i="8"/>
  <c r="J241" i="8"/>
  <c r="I241" i="8"/>
  <c r="H241" i="8"/>
  <c r="H240" i="8" s="1"/>
  <c r="G241" i="8"/>
  <c r="E241" i="8"/>
  <c r="D241" i="8"/>
  <c r="L240" i="8"/>
  <c r="K240" i="8"/>
  <c r="J240" i="8"/>
  <c r="D240" i="8"/>
  <c r="O239" i="8"/>
  <c r="L239" i="8"/>
  <c r="I239" i="8"/>
  <c r="F239" i="8"/>
  <c r="C239" i="8"/>
  <c r="O238" i="8"/>
  <c r="C238" i="8" s="1"/>
  <c r="L238" i="8"/>
  <c r="I238" i="8"/>
  <c r="F238" i="8"/>
  <c r="O237" i="8"/>
  <c r="L237" i="8"/>
  <c r="C237" i="8" s="1"/>
  <c r="I237" i="8"/>
  <c r="F237" i="8"/>
  <c r="O236" i="8"/>
  <c r="L236" i="8"/>
  <c r="I236" i="8"/>
  <c r="F236" i="8"/>
  <c r="O235" i="8"/>
  <c r="L235" i="8"/>
  <c r="I235" i="8"/>
  <c r="F235" i="8"/>
  <c r="O234" i="8"/>
  <c r="L234" i="8"/>
  <c r="I234" i="8"/>
  <c r="F234" i="8"/>
  <c r="C234" i="8"/>
  <c r="N233" i="8"/>
  <c r="M233" i="8"/>
  <c r="L233" i="8"/>
  <c r="L232" i="8" s="1"/>
  <c r="K233" i="8"/>
  <c r="J233" i="8"/>
  <c r="J232" i="8" s="1"/>
  <c r="H233" i="8"/>
  <c r="G233" i="8"/>
  <c r="G232" i="8" s="1"/>
  <c r="F233" i="8"/>
  <c r="E233" i="8"/>
  <c r="D233" i="8"/>
  <c r="D232" i="8" s="1"/>
  <c r="N232" i="8"/>
  <c r="M232" i="8"/>
  <c r="K232" i="8"/>
  <c r="H232" i="8"/>
  <c r="E232" i="8"/>
  <c r="O231" i="8"/>
  <c r="L231" i="8"/>
  <c r="I231" i="8"/>
  <c r="F231" i="8"/>
  <c r="O230" i="8"/>
  <c r="L230" i="8"/>
  <c r="I230" i="8"/>
  <c r="I227" i="8" s="1"/>
  <c r="F230" i="8"/>
  <c r="C230" i="8" s="1"/>
  <c r="O229" i="8"/>
  <c r="L229" i="8"/>
  <c r="I229" i="8"/>
  <c r="F229" i="8"/>
  <c r="C229" i="8"/>
  <c r="O228" i="8"/>
  <c r="L228" i="8"/>
  <c r="I228" i="8"/>
  <c r="F228" i="8"/>
  <c r="C228" i="8"/>
  <c r="O227" i="8"/>
  <c r="N227" i="8"/>
  <c r="M227" i="8"/>
  <c r="K227" i="8"/>
  <c r="J227" i="8"/>
  <c r="H227" i="8"/>
  <c r="G227" i="8"/>
  <c r="E227" i="8"/>
  <c r="D227" i="8"/>
  <c r="O226" i="8"/>
  <c r="C226" i="8" s="1"/>
  <c r="L226" i="8"/>
  <c r="I226" i="8"/>
  <c r="F226" i="8"/>
  <c r="O225" i="8"/>
  <c r="L225" i="8"/>
  <c r="I225" i="8"/>
  <c r="F225" i="8"/>
  <c r="O224" i="8"/>
  <c r="L224" i="8"/>
  <c r="I224" i="8"/>
  <c r="F224" i="8"/>
  <c r="O223" i="8"/>
  <c r="L223" i="8"/>
  <c r="I223" i="8"/>
  <c r="F223" i="8"/>
  <c r="O222" i="8"/>
  <c r="L222" i="8"/>
  <c r="L219" i="8" s="1"/>
  <c r="I222" i="8"/>
  <c r="C222" i="8" s="1"/>
  <c r="F222" i="8"/>
  <c r="O221" i="8"/>
  <c r="L221" i="8"/>
  <c r="I221" i="8"/>
  <c r="I219" i="8" s="1"/>
  <c r="F221" i="8"/>
  <c r="O220" i="8"/>
  <c r="O219" i="8" s="1"/>
  <c r="L220" i="8"/>
  <c r="I220" i="8"/>
  <c r="F220" i="8"/>
  <c r="C220" i="8"/>
  <c r="N219" i="8"/>
  <c r="M219" i="8"/>
  <c r="K219" i="8"/>
  <c r="K212" i="8" s="1"/>
  <c r="K211" i="8" s="1"/>
  <c r="J219" i="8"/>
  <c r="H219" i="8"/>
  <c r="G219" i="8"/>
  <c r="E219" i="8"/>
  <c r="E212" i="8" s="1"/>
  <c r="D219" i="8"/>
  <c r="O218" i="8"/>
  <c r="L218" i="8"/>
  <c r="I218" i="8"/>
  <c r="F218" i="8"/>
  <c r="O217" i="8"/>
  <c r="L217" i="8"/>
  <c r="L216" i="8" s="1"/>
  <c r="I217" i="8"/>
  <c r="F217" i="8"/>
  <c r="C217" i="8"/>
  <c r="O216" i="8"/>
  <c r="N216" i="8"/>
  <c r="M216" i="8"/>
  <c r="K216" i="8"/>
  <c r="J216" i="8"/>
  <c r="I216" i="8"/>
  <c r="H216" i="8"/>
  <c r="G216" i="8"/>
  <c r="E216" i="8"/>
  <c r="D216" i="8"/>
  <c r="O215" i="8"/>
  <c r="O214" i="8" s="1"/>
  <c r="L215" i="8"/>
  <c r="I215" i="8"/>
  <c r="F215" i="8"/>
  <c r="N214" i="8"/>
  <c r="N212" i="8" s="1"/>
  <c r="M214" i="8"/>
  <c r="M212" i="8" s="1"/>
  <c r="M211" i="8" s="1"/>
  <c r="K214" i="8"/>
  <c r="J214" i="8"/>
  <c r="J212" i="8" s="1"/>
  <c r="J211" i="8" s="1"/>
  <c r="I214" i="8"/>
  <c r="H214" i="8"/>
  <c r="G214" i="8"/>
  <c r="G212" i="8" s="1"/>
  <c r="F214" i="8"/>
  <c r="E214" i="8"/>
  <c r="D214" i="8"/>
  <c r="D212" i="8" s="1"/>
  <c r="O213" i="8"/>
  <c r="L213" i="8"/>
  <c r="I213" i="8"/>
  <c r="F213" i="8"/>
  <c r="C213" i="8"/>
  <c r="N211" i="8"/>
  <c r="D211" i="8"/>
  <c r="O210" i="8"/>
  <c r="L210" i="8"/>
  <c r="I210" i="8"/>
  <c r="F210" i="8"/>
  <c r="C210" i="8"/>
  <c r="O209" i="8"/>
  <c r="C209" i="8" s="1"/>
  <c r="L209" i="8"/>
  <c r="L208" i="8" s="1"/>
  <c r="I209" i="8"/>
  <c r="F209" i="8"/>
  <c r="O208" i="8"/>
  <c r="C208" i="8" s="1"/>
  <c r="N208" i="8"/>
  <c r="M208" i="8"/>
  <c r="K208" i="8"/>
  <c r="J208" i="8"/>
  <c r="I208" i="8"/>
  <c r="H208" i="8"/>
  <c r="G208" i="8"/>
  <c r="G187" i="8" s="1"/>
  <c r="G182" i="8" s="1"/>
  <c r="F208" i="8"/>
  <c r="E208" i="8"/>
  <c r="D208" i="8"/>
  <c r="O207" i="8"/>
  <c r="L207" i="8"/>
  <c r="C207" i="8" s="1"/>
  <c r="I207" i="8"/>
  <c r="F207" i="8"/>
  <c r="O206" i="8"/>
  <c r="L206" i="8"/>
  <c r="I206" i="8"/>
  <c r="C206" i="8" s="1"/>
  <c r="F206" i="8"/>
  <c r="O205" i="8"/>
  <c r="L205" i="8"/>
  <c r="I205" i="8"/>
  <c r="F205" i="8"/>
  <c r="C205" i="8" s="1"/>
  <c r="O204" i="8"/>
  <c r="L204" i="8"/>
  <c r="I204" i="8"/>
  <c r="F204" i="8"/>
  <c r="C204" i="8"/>
  <c r="O203" i="8"/>
  <c r="L203" i="8"/>
  <c r="I203" i="8"/>
  <c r="F203" i="8"/>
  <c r="C203" i="8"/>
  <c r="O202" i="8"/>
  <c r="C202" i="8" s="1"/>
  <c r="L202" i="8"/>
  <c r="I202" i="8"/>
  <c r="F202" i="8"/>
  <c r="O201" i="8"/>
  <c r="O199" i="8" s="1"/>
  <c r="L201" i="8"/>
  <c r="I201" i="8"/>
  <c r="F201" i="8"/>
  <c r="O200" i="8"/>
  <c r="L200" i="8"/>
  <c r="L199" i="8" s="1"/>
  <c r="I200" i="8"/>
  <c r="I199" i="8" s="1"/>
  <c r="F200" i="8"/>
  <c r="N199" i="8"/>
  <c r="M199" i="8"/>
  <c r="K199" i="8"/>
  <c r="J199" i="8"/>
  <c r="H199" i="8"/>
  <c r="G199" i="8"/>
  <c r="F199" i="8"/>
  <c r="E199" i="8"/>
  <c r="D199" i="8"/>
  <c r="O198" i="8"/>
  <c r="L198" i="8"/>
  <c r="I198" i="8"/>
  <c r="F198" i="8"/>
  <c r="C198" i="8" s="1"/>
  <c r="O197" i="8"/>
  <c r="L197" i="8"/>
  <c r="I197" i="8"/>
  <c r="F197" i="8"/>
  <c r="O196" i="8"/>
  <c r="L196" i="8"/>
  <c r="I196" i="8"/>
  <c r="F196" i="8"/>
  <c r="O195" i="8"/>
  <c r="L195" i="8"/>
  <c r="I195" i="8"/>
  <c r="F195" i="8"/>
  <c r="C195" i="8" s="1"/>
  <c r="O194" i="8"/>
  <c r="L194" i="8"/>
  <c r="I194" i="8"/>
  <c r="F194" i="8"/>
  <c r="C194" i="8"/>
  <c r="O193" i="8"/>
  <c r="L193" i="8"/>
  <c r="I193" i="8"/>
  <c r="F193" i="8"/>
  <c r="C193" i="8"/>
  <c r="O192" i="8"/>
  <c r="L192" i="8"/>
  <c r="I192" i="8"/>
  <c r="F192" i="8"/>
  <c r="O191" i="8"/>
  <c r="O188" i="8" s="1"/>
  <c r="L191" i="8"/>
  <c r="I191" i="8"/>
  <c r="F191" i="8"/>
  <c r="O190" i="8"/>
  <c r="L190" i="8"/>
  <c r="I190" i="8"/>
  <c r="F190" i="8"/>
  <c r="O189" i="8"/>
  <c r="L189" i="8"/>
  <c r="I189" i="8"/>
  <c r="F189" i="8"/>
  <c r="N188" i="8"/>
  <c r="M188" i="8"/>
  <c r="K188" i="8"/>
  <c r="K187" i="8" s="1"/>
  <c r="K182" i="8" s="1"/>
  <c r="J188" i="8"/>
  <c r="J187" i="8" s="1"/>
  <c r="H188" i="8"/>
  <c r="G188" i="8"/>
  <c r="E188" i="8"/>
  <c r="D188" i="8"/>
  <c r="D187" i="8" s="1"/>
  <c r="M187" i="8"/>
  <c r="M182" i="8" s="1"/>
  <c r="E187" i="8"/>
  <c r="O186" i="8"/>
  <c r="L186" i="8"/>
  <c r="L183" i="8" s="1"/>
  <c r="I186" i="8"/>
  <c r="C186" i="8" s="1"/>
  <c r="F186" i="8"/>
  <c r="O185" i="8"/>
  <c r="L185" i="8"/>
  <c r="I185" i="8"/>
  <c r="I183" i="8" s="1"/>
  <c r="F185" i="8"/>
  <c r="O184" i="8"/>
  <c r="O183" i="8" s="1"/>
  <c r="L184" i="8"/>
  <c r="I184" i="8"/>
  <c r="F184" i="8"/>
  <c r="C184" i="8"/>
  <c r="N183" i="8"/>
  <c r="M183" i="8"/>
  <c r="K183" i="8"/>
  <c r="J183" i="8"/>
  <c r="H183" i="8"/>
  <c r="G183" i="8"/>
  <c r="E183" i="8"/>
  <c r="D183" i="8"/>
  <c r="E182" i="8"/>
  <c r="D182" i="8"/>
  <c r="D181" i="8" s="1"/>
  <c r="O180" i="8"/>
  <c r="L180" i="8"/>
  <c r="I180" i="8"/>
  <c r="I179" i="8" s="1"/>
  <c r="I178" i="8" s="1"/>
  <c r="F180" i="8"/>
  <c r="O179" i="8"/>
  <c r="N179" i="8"/>
  <c r="M179" i="8"/>
  <c r="L179" i="8"/>
  <c r="L178" i="8" s="1"/>
  <c r="K179" i="8"/>
  <c r="J179" i="8"/>
  <c r="J178" i="8" s="1"/>
  <c r="H179" i="8"/>
  <c r="G179" i="8"/>
  <c r="G178" i="8" s="1"/>
  <c r="G174" i="8" s="1"/>
  <c r="F179" i="8"/>
  <c r="E179" i="8"/>
  <c r="E178" i="8" s="1"/>
  <c r="E174" i="8" s="1"/>
  <c r="D179" i="8"/>
  <c r="D178" i="8" s="1"/>
  <c r="O178" i="8"/>
  <c r="N178" i="8"/>
  <c r="M178" i="8"/>
  <c r="M174" i="8" s="1"/>
  <c r="K178" i="8"/>
  <c r="H178" i="8"/>
  <c r="O177" i="8"/>
  <c r="O175" i="8" s="1"/>
  <c r="O174" i="8" s="1"/>
  <c r="L177" i="8"/>
  <c r="L175" i="8" s="1"/>
  <c r="I177" i="8"/>
  <c r="F177" i="8"/>
  <c r="O176" i="8"/>
  <c r="L176" i="8"/>
  <c r="I176" i="8"/>
  <c r="F176" i="8"/>
  <c r="F175" i="8" s="1"/>
  <c r="C176" i="8"/>
  <c r="N175" i="8"/>
  <c r="M175" i="8"/>
  <c r="K175" i="8"/>
  <c r="K174" i="8" s="1"/>
  <c r="J175" i="8"/>
  <c r="J174" i="8" s="1"/>
  <c r="H175" i="8"/>
  <c r="G175" i="8"/>
  <c r="E175" i="8"/>
  <c r="D175" i="8"/>
  <c r="D174" i="8" s="1"/>
  <c r="N174" i="8"/>
  <c r="H174" i="8"/>
  <c r="O173" i="8"/>
  <c r="O171" i="8" s="1"/>
  <c r="L173" i="8"/>
  <c r="I173" i="8"/>
  <c r="F173" i="8"/>
  <c r="O172" i="8"/>
  <c r="L172" i="8"/>
  <c r="I172" i="8"/>
  <c r="F172" i="8"/>
  <c r="C172" i="8"/>
  <c r="N171" i="8"/>
  <c r="M171" i="8"/>
  <c r="L171" i="8"/>
  <c r="K171" i="8"/>
  <c r="J171" i="8"/>
  <c r="H171" i="8"/>
  <c r="G171" i="8"/>
  <c r="E171" i="8"/>
  <c r="D171" i="8"/>
  <c r="O170" i="8"/>
  <c r="L170" i="8"/>
  <c r="I170" i="8"/>
  <c r="C170" i="8" s="1"/>
  <c r="F170" i="8"/>
  <c r="O169" i="8"/>
  <c r="L169" i="8"/>
  <c r="I169" i="8"/>
  <c r="I166" i="8" s="1"/>
  <c r="F169" i="8"/>
  <c r="O168" i="8"/>
  <c r="L168" i="8"/>
  <c r="I168" i="8"/>
  <c r="F168" i="8"/>
  <c r="F166" i="8" s="1"/>
  <c r="C168" i="8"/>
  <c r="O167" i="8"/>
  <c r="L167" i="8"/>
  <c r="I167" i="8"/>
  <c r="F167" i="8"/>
  <c r="C167" i="8"/>
  <c r="O166" i="8"/>
  <c r="N166" i="8"/>
  <c r="M166" i="8"/>
  <c r="K166" i="8"/>
  <c r="J166" i="8"/>
  <c r="J161" i="8" s="1"/>
  <c r="H166" i="8"/>
  <c r="G166" i="8"/>
  <c r="E166" i="8"/>
  <c r="D166" i="8"/>
  <c r="D161" i="8" s="1"/>
  <c r="O165" i="8"/>
  <c r="L165" i="8"/>
  <c r="C165" i="8" s="1"/>
  <c r="I165" i="8"/>
  <c r="F165" i="8"/>
  <c r="O164" i="8"/>
  <c r="L164" i="8"/>
  <c r="I164" i="8"/>
  <c r="C164" i="8" s="1"/>
  <c r="F164" i="8"/>
  <c r="O163" i="8"/>
  <c r="O162" i="8" s="1"/>
  <c r="O161" i="8" s="1"/>
  <c r="O160" i="8" s="1"/>
  <c r="L163" i="8"/>
  <c r="I163" i="8"/>
  <c r="F163" i="8"/>
  <c r="N162" i="8"/>
  <c r="N161" i="8" s="1"/>
  <c r="M162" i="8"/>
  <c r="M161" i="8" s="1"/>
  <c r="M160" i="8" s="1"/>
  <c r="L162" i="8"/>
  <c r="K162" i="8"/>
  <c r="K161" i="8" s="1"/>
  <c r="K160" i="8" s="1"/>
  <c r="J162" i="8"/>
  <c r="H162" i="8"/>
  <c r="G162" i="8"/>
  <c r="G161" i="8" s="1"/>
  <c r="G160" i="8" s="1"/>
  <c r="F162" i="8"/>
  <c r="E162" i="8"/>
  <c r="E161" i="8" s="1"/>
  <c r="E160" i="8" s="1"/>
  <c r="D162" i="8"/>
  <c r="N160" i="8"/>
  <c r="J160" i="8"/>
  <c r="D160" i="8"/>
  <c r="O159" i="8"/>
  <c r="L159" i="8"/>
  <c r="C159" i="8" s="1"/>
  <c r="I159" i="8"/>
  <c r="F159" i="8"/>
  <c r="O158" i="8"/>
  <c r="L158" i="8"/>
  <c r="I158" i="8"/>
  <c r="C158" i="8" s="1"/>
  <c r="F158" i="8"/>
  <c r="O157" i="8"/>
  <c r="L157" i="8"/>
  <c r="I157" i="8"/>
  <c r="F157" i="8"/>
  <c r="O156" i="8"/>
  <c r="L156" i="8"/>
  <c r="L153" i="8" s="1"/>
  <c r="L152" i="8" s="1"/>
  <c r="I156" i="8"/>
  <c r="I153" i="8" s="1"/>
  <c r="I152" i="8" s="1"/>
  <c r="F156" i="8"/>
  <c r="O155" i="8"/>
  <c r="L155" i="8"/>
  <c r="I155" i="8"/>
  <c r="F155" i="8"/>
  <c r="C155" i="8"/>
  <c r="O154" i="8"/>
  <c r="L154" i="8"/>
  <c r="I154" i="8"/>
  <c r="F154" i="8"/>
  <c r="C154" i="8"/>
  <c r="O153" i="8"/>
  <c r="O152" i="8" s="1"/>
  <c r="N153" i="8"/>
  <c r="M153" i="8"/>
  <c r="K153" i="8"/>
  <c r="J153" i="8"/>
  <c r="H153" i="8"/>
  <c r="G153" i="8"/>
  <c r="E153" i="8"/>
  <c r="E152" i="8" s="1"/>
  <c r="D153" i="8"/>
  <c r="D152" i="8" s="1"/>
  <c r="N152" i="8"/>
  <c r="M152" i="8"/>
  <c r="K152" i="8"/>
  <c r="J152" i="8"/>
  <c r="H152" i="8"/>
  <c r="G152" i="8"/>
  <c r="O151" i="8"/>
  <c r="L151" i="8"/>
  <c r="C151" i="8" s="1"/>
  <c r="I151" i="8"/>
  <c r="F151" i="8"/>
  <c r="O150" i="8"/>
  <c r="L150" i="8"/>
  <c r="I150" i="8"/>
  <c r="C150" i="8" s="1"/>
  <c r="F150" i="8"/>
  <c r="O149" i="8"/>
  <c r="L149" i="8"/>
  <c r="I149" i="8"/>
  <c r="F149" i="8"/>
  <c r="O148" i="8"/>
  <c r="L148" i="8"/>
  <c r="I148" i="8"/>
  <c r="F148" i="8"/>
  <c r="N147" i="8"/>
  <c r="M147" i="8"/>
  <c r="K147" i="8"/>
  <c r="J147" i="8"/>
  <c r="J120" i="8" s="1"/>
  <c r="I147" i="8"/>
  <c r="H147" i="8"/>
  <c r="G147" i="8"/>
  <c r="E147" i="8"/>
  <c r="D147" i="8"/>
  <c r="O146" i="8"/>
  <c r="L146" i="8"/>
  <c r="I146" i="8"/>
  <c r="F146" i="8"/>
  <c r="C146" i="8"/>
  <c r="O145" i="8"/>
  <c r="L145" i="8"/>
  <c r="I145" i="8"/>
  <c r="F145" i="8"/>
  <c r="O144" i="8"/>
  <c r="L144" i="8"/>
  <c r="I144" i="8"/>
  <c r="F144" i="8"/>
  <c r="O143" i="8"/>
  <c r="L143" i="8"/>
  <c r="I143" i="8"/>
  <c r="F143" i="8"/>
  <c r="C143" i="8"/>
  <c r="O142" i="8"/>
  <c r="L142" i="8"/>
  <c r="I142" i="8"/>
  <c r="F142" i="8"/>
  <c r="C142" i="8"/>
  <c r="O141" i="8"/>
  <c r="C141" i="8" s="1"/>
  <c r="L141" i="8"/>
  <c r="I141" i="8"/>
  <c r="F141" i="8"/>
  <c r="O140" i="8"/>
  <c r="L140" i="8"/>
  <c r="C140" i="8" s="1"/>
  <c r="I140" i="8"/>
  <c r="F140" i="8"/>
  <c r="O139" i="8"/>
  <c r="L139" i="8"/>
  <c r="I139" i="8"/>
  <c r="F139" i="8"/>
  <c r="N138" i="8"/>
  <c r="M138" i="8"/>
  <c r="K138" i="8"/>
  <c r="J138" i="8"/>
  <c r="H138" i="8"/>
  <c r="G138" i="8"/>
  <c r="E138" i="8"/>
  <c r="D138" i="8"/>
  <c r="O137" i="8"/>
  <c r="L137" i="8"/>
  <c r="I137" i="8"/>
  <c r="F137" i="8"/>
  <c r="O136" i="8"/>
  <c r="L136" i="8"/>
  <c r="I136" i="8"/>
  <c r="F136" i="8"/>
  <c r="O135" i="8"/>
  <c r="L135" i="8"/>
  <c r="L134" i="8" s="1"/>
  <c r="I135" i="8"/>
  <c r="F135" i="8"/>
  <c r="N134" i="8"/>
  <c r="M134" i="8"/>
  <c r="K134" i="8"/>
  <c r="J134" i="8"/>
  <c r="H134" i="8"/>
  <c r="G134" i="8"/>
  <c r="E134" i="8"/>
  <c r="D134" i="8"/>
  <c r="O133" i="8"/>
  <c r="L133" i="8"/>
  <c r="I133" i="8"/>
  <c r="I131" i="8" s="1"/>
  <c r="F133" i="8"/>
  <c r="C133" i="8" s="1"/>
  <c r="O132" i="8"/>
  <c r="L132" i="8"/>
  <c r="I132" i="8"/>
  <c r="F132" i="8"/>
  <c r="O131" i="8"/>
  <c r="N131" i="8"/>
  <c r="M131" i="8"/>
  <c r="L131" i="8"/>
  <c r="K131" i="8"/>
  <c r="J131" i="8"/>
  <c r="H131" i="8"/>
  <c r="G131" i="8"/>
  <c r="E131" i="8"/>
  <c r="D131" i="8"/>
  <c r="O130" i="8"/>
  <c r="L130" i="8"/>
  <c r="I130" i="8"/>
  <c r="F130" i="8"/>
  <c r="C130" i="8" s="1"/>
  <c r="O129" i="8"/>
  <c r="L129" i="8"/>
  <c r="I129" i="8"/>
  <c r="F129" i="8"/>
  <c r="C129" i="8"/>
  <c r="O128" i="8"/>
  <c r="L128" i="8"/>
  <c r="C128" i="8" s="1"/>
  <c r="I128" i="8"/>
  <c r="F128" i="8"/>
  <c r="O127" i="8"/>
  <c r="L127" i="8"/>
  <c r="L126" i="8" s="1"/>
  <c r="I127" i="8"/>
  <c r="F127" i="8"/>
  <c r="N126" i="8"/>
  <c r="N120" i="8" s="1"/>
  <c r="M126" i="8"/>
  <c r="K126" i="8"/>
  <c r="J126" i="8"/>
  <c r="H126" i="8"/>
  <c r="H120" i="8" s="1"/>
  <c r="G126" i="8"/>
  <c r="F126" i="8"/>
  <c r="E126" i="8"/>
  <c r="D126" i="8"/>
  <c r="O125" i="8"/>
  <c r="L125" i="8"/>
  <c r="I125" i="8"/>
  <c r="F125" i="8"/>
  <c r="O124" i="8"/>
  <c r="O121" i="8" s="1"/>
  <c r="L124" i="8"/>
  <c r="I124" i="8"/>
  <c r="F124" i="8"/>
  <c r="C124" i="8" s="1"/>
  <c r="O123" i="8"/>
  <c r="L123" i="8"/>
  <c r="I123" i="8"/>
  <c r="C123" i="8" s="1"/>
  <c r="F123" i="8"/>
  <c r="O122" i="8"/>
  <c r="L122" i="8"/>
  <c r="I122" i="8"/>
  <c r="F122" i="8"/>
  <c r="C122" i="8" s="1"/>
  <c r="N121" i="8"/>
  <c r="M121" i="8"/>
  <c r="L121" i="8"/>
  <c r="K121" i="8"/>
  <c r="K120" i="8" s="1"/>
  <c r="J121" i="8"/>
  <c r="H121" i="8"/>
  <c r="G121" i="8"/>
  <c r="F121" i="8"/>
  <c r="E121" i="8"/>
  <c r="E120" i="8" s="1"/>
  <c r="D121" i="8"/>
  <c r="D120" i="8"/>
  <c r="O119" i="8"/>
  <c r="L119" i="8"/>
  <c r="I119" i="8"/>
  <c r="F119" i="8"/>
  <c r="C119" i="8"/>
  <c r="O118" i="8"/>
  <c r="L118" i="8"/>
  <c r="I118" i="8"/>
  <c r="C118" i="8" s="1"/>
  <c r="F118" i="8"/>
  <c r="O117" i="8"/>
  <c r="L117" i="8"/>
  <c r="I117" i="8"/>
  <c r="F117" i="8"/>
  <c r="O116" i="8"/>
  <c r="L116" i="8"/>
  <c r="L114" i="8" s="1"/>
  <c r="I116" i="8"/>
  <c r="F116" i="8"/>
  <c r="C116" i="8"/>
  <c r="O115" i="8"/>
  <c r="L115" i="8"/>
  <c r="I115" i="8"/>
  <c r="C115" i="8" s="1"/>
  <c r="F115" i="8"/>
  <c r="O114" i="8"/>
  <c r="N114" i="8"/>
  <c r="M114" i="8"/>
  <c r="K114" i="8"/>
  <c r="J114" i="8"/>
  <c r="I114" i="8"/>
  <c r="H114" i="8"/>
  <c r="G114" i="8"/>
  <c r="E114" i="8"/>
  <c r="D114" i="8"/>
  <c r="O113" i="8"/>
  <c r="L113" i="8"/>
  <c r="I113" i="8"/>
  <c r="F113" i="8"/>
  <c r="O112" i="8"/>
  <c r="L112" i="8"/>
  <c r="I112" i="8"/>
  <c r="I108" i="8" s="1"/>
  <c r="F112" i="8"/>
  <c r="O111" i="8"/>
  <c r="L111" i="8"/>
  <c r="I111" i="8"/>
  <c r="F111" i="8"/>
  <c r="C111" i="8"/>
  <c r="O110" i="8"/>
  <c r="L110" i="8"/>
  <c r="I110" i="8"/>
  <c r="F110" i="8"/>
  <c r="C110" i="8"/>
  <c r="O109" i="8"/>
  <c r="C109" i="8" s="1"/>
  <c r="L109" i="8"/>
  <c r="I109" i="8"/>
  <c r="F109" i="8"/>
  <c r="O108" i="8"/>
  <c r="N108" i="8"/>
  <c r="M108" i="8"/>
  <c r="K108" i="8"/>
  <c r="J108" i="8"/>
  <c r="H108" i="8"/>
  <c r="G108" i="8"/>
  <c r="E108" i="8"/>
  <c r="D108" i="8"/>
  <c r="O107" i="8"/>
  <c r="C107" i="8" s="1"/>
  <c r="L107" i="8"/>
  <c r="I107" i="8"/>
  <c r="F107" i="8"/>
  <c r="O106" i="8"/>
  <c r="L106" i="8"/>
  <c r="I106" i="8"/>
  <c r="F106" i="8"/>
  <c r="O105" i="8"/>
  <c r="L105" i="8"/>
  <c r="I105" i="8"/>
  <c r="F105" i="8"/>
  <c r="O104" i="8"/>
  <c r="L104" i="8"/>
  <c r="I104" i="8"/>
  <c r="F104" i="8"/>
  <c r="C104" i="8" s="1"/>
  <c r="O103" i="8"/>
  <c r="L103" i="8"/>
  <c r="I103" i="8"/>
  <c r="C103" i="8" s="1"/>
  <c r="F103" i="8"/>
  <c r="O102" i="8"/>
  <c r="L102" i="8"/>
  <c r="I102" i="8"/>
  <c r="F102" i="8"/>
  <c r="O101" i="8"/>
  <c r="L101" i="8"/>
  <c r="I101" i="8"/>
  <c r="F101" i="8"/>
  <c r="C101" i="8" s="1"/>
  <c r="O100" i="8"/>
  <c r="L100" i="8"/>
  <c r="I100" i="8"/>
  <c r="F100" i="8"/>
  <c r="C100" i="8"/>
  <c r="O99" i="8"/>
  <c r="N99" i="8"/>
  <c r="M99" i="8"/>
  <c r="K99" i="8"/>
  <c r="J99" i="8"/>
  <c r="I99" i="8"/>
  <c r="H99" i="8"/>
  <c r="G99" i="8"/>
  <c r="E99" i="8"/>
  <c r="D99" i="8"/>
  <c r="O98" i="8"/>
  <c r="L98" i="8"/>
  <c r="I98" i="8"/>
  <c r="F98" i="8"/>
  <c r="C98" i="8"/>
  <c r="O97" i="8"/>
  <c r="L97" i="8"/>
  <c r="I97" i="8"/>
  <c r="F97" i="8"/>
  <c r="O96" i="8"/>
  <c r="L96" i="8"/>
  <c r="I96" i="8"/>
  <c r="F96" i="8"/>
  <c r="O95" i="8"/>
  <c r="L95" i="8"/>
  <c r="I95" i="8"/>
  <c r="F95" i="8"/>
  <c r="C95" i="8" s="1"/>
  <c r="O94" i="8"/>
  <c r="L94" i="8"/>
  <c r="I94" i="8"/>
  <c r="F94" i="8"/>
  <c r="C94" i="8"/>
  <c r="O93" i="8"/>
  <c r="C93" i="8" s="1"/>
  <c r="L93" i="8"/>
  <c r="I93" i="8"/>
  <c r="F93" i="8"/>
  <c r="O92" i="8"/>
  <c r="L92" i="8"/>
  <c r="I92" i="8"/>
  <c r="F92" i="8"/>
  <c r="N91" i="8"/>
  <c r="M91" i="8"/>
  <c r="M83" i="8" s="1"/>
  <c r="K91" i="8"/>
  <c r="J91" i="8"/>
  <c r="J83" i="8" s="1"/>
  <c r="H91" i="8"/>
  <c r="G91" i="8"/>
  <c r="G83" i="8" s="1"/>
  <c r="E91" i="8"/>
  <c r="D91" i="8"/>
  <c r="O90" i="8"/>
  <c r="L90" i="8"/>
  <c r="I90" i="8"/>
  <c r="F90" i="8"/>
  <c r="C90" i="8"/>
  <c r="O89" i="8"/>
  <c r="L89" i="8"/>
  <c r="I89" i="8"/>
  <c r="F89" i="8"/>
  <c r="O88" i="8"/>
  <c r="O85" i="8" s="1"/>
  <c r="L88" i="8"/>
  <c r="I88" i="8"/>
  <c r="F88" i="8"/>
  <c r="O87" i="8"/>
  <c r="L87" i="8"/>
  <c r="L85" i="8" s="1"/>
  <c r="I87" i="8"/>
  <c r="C87" i="8" s="1"/>
  <c r="F87" i="8"/>
  <c r="O86" i="8"/>
  <c r="L86" i="8"/>
  <c r="I86" i="8"/>
  <c r="I85" i="8" s="1"/>
  <c r="F86" i="8"/>
  <c r="N85" i="8"/>
  <c r="M85" i="8"/>
  <c r="K85" i="8"/>
  <c r="K83" i="8" s="1"/>
  <c r="J85" i="8"/>
  <c r="H85" i="8"/>
  <c r="G85" i="8"/>
  <c r="E85" i="8"/>
  <c r="D85" i="8"/>
  <c r="O84" i="8"/>
  <c r="L84" i="8"/>
  <c r="I84" i="8"/>
  <c r="F84" i="8"/>
  <c r="E83" i="8"/>
  <c r="O82" i="8"/>
  <c r="L82" i="8"/>
  <c r="I82" i="8"/>
  <c r="I80" i="8" s="1"/>
  <c r="F82" i="8"/>
  <c r="C82" i="8" s="1"/>
  <c r="O81" i="8"/>
  <c r="O80" i="8" s="1"/>
  <c r="L81" i="8"/>
  <c r="I81" i="8"/>
  <c r="F81" i="8"/>
  <c r="C81" i="8"/>
  <c r="N80" i="8"/>
  <c r="M80" i="8"/>
  <c r="L80" i="8"/>
  <c r="K80" i="8"/>
  <c r="J80" i="8"/>
  <c r="H80" i="8"/>
  <c r="G80" i="8"/>
  <c r="E80" i="8"/>
  <c r="D80" i="8"/>
  <c r="D76" i="8" s="1"/>
  <c r="O79" i="8"/>
  <c r="L79" i="8"/>
  <c r="I79" i="8"/>
  <c r="F79" i="8"/>
  <c r="C79" i="8"/>
  <c r="O78" i="8"/>
  <c r="L78" i="8"/>
  <c r="L77" i="8" s="1"/>
  <c r="L76" i="8" s="1"/>
  <c r="I78" i="8"/>
  <c r="F78" i="8"/>
  <c r="C78" i="8"/>
  <c r="O77" i="8"/>
  <c r="O76" i="8" s="1"/>
  <c r="N77" i="8"/>
  <c r="M77" i="8"/>
  <c r="M76" i="8" s="1"/>
  <c r="K77" i="8"/>
  <c r="J77" i="8"/>
  <c r="J76" i="8" s="1"/>
  <c r="I77" i="8"/>
  <c r="I76" i="8" s="1"/>
  <c r="H77" i="8"/>
  <c r="H76" i="8" s="1"/>
  <c r="G77" i="8"/>
  <c r="G76" i="8" s="1"/>
  <c r="E77" i="8"/>
  <c r="D77" i="8"/>
  <c r="N76" i="8"/>
  <c r="K76" i="8"/>
  <c r="E76" i="8"/>
  <c r="O74" i="8"/>
  <c r="L74" i="8"/>
  <c r="I74" i="8"/>
  <c r="C74" i="8" s="1"/>
  <c r="F74" i="8"/>
  <c r="O73" i="8"/>
  <c r="L73" i="8"/>
  <c r="I73" i="8"/>
  <c r="F73" i="8"/>
  <c r="O72" i="8"/>
  <c r="L72" i="8"/>
  <c r="I72" i="8"/>
  <c r="F72" i="8"/>
  <c r="C72" i="8"/>
  <c r="O71" i="8"/>
  <c r="L71" i="8"/>
  <c r="I71" i="8"/>
  <c r="C71" i="8" s="1"/>
  <c r="F71" i="8"/>
  <c r="O70" i="8"/>
  <c r="O69" i="8" s="1"/>
  <c r="L70" i="8"/>
  <c r="L69" i="8" s="1"/>
  <c r="I70" i="8"/>
  <c r="F70" i="8"/>
  <c r="N69" i="8"/>
  <c r="M69" i="8"/>
  <c r="K69" i="8"/>
  <c r="K67" i="8" s="1"/>
  <c r="J69" i="8"/>
  <c r="H69" i="8"/>
  <c r="G69" i="8"/>
  <c r="F69" i="8"/>
  <c r="E69" i="8"/>
  <c r="E67" i="8" s="1"/>
  <c r="D69" i="8"/>
  <c r="O68" i="8"/>
  <c r="L68" i="8"/>
  <c r="I68" i="8"/>
  <c r="F68" i="8"/>
  <c r="C68" i="8" s="1"/>
  <c r="N67" i="8"/>
  <c r="N53" i="8" s="1"/>
  <c r="M67" i="8"/>
  <c r="J67" i="8"/>
  <c r="H67" i="8"/>
  <c r="G67" i="8"/>
  <c r="F67" i="8"/>
  <c r="D67" i="8"/>
  <c r="O66" i="8"/>
  <c r="L66" i="8"/>
  <c r="I66" i="8"/>
  <c r="F66" i="8"/>
  <c r="O65" i="8"/>
  <c r="L65" i="8"/>
  <c r="I65" i="8"/>
  <c r="F65" i="8"/>
  <c r="O64" i="8"/>
  <c r="L64" i="8"/>
  <c r="I64" i="8"/>
  <c r="F64" i="8"/>
  <c r="C64" i="8"/>
  <c r="O63" i="8"/>
  <c r="L63" i="8"/>
  <c r="I63" i="8"/>
  <c r="F63" i="8"/>
  <c r="C63" i="8"/>
  <c r="O62" i="8"/>
  <c r="L62" i="8"/>
  <c r="I62" i="8"/>
  <c r="F62" i="8"/>
  <c r="O61" i="8"/>
  <c r="L61" i="8"/>
  <c r="L58" i="8" s="1"/>
  <c r="L54" i="8" s="1"/>
  <c r="I61" i="8"/>
  <c r="C61" i="8" s="1"/>
  <c r="F61" i="8"/>
  <c r="O60" i="8"/>
  <c r="L60" i="8"/>
  <c r="I60" i="8"/>
  <c r="F60" i="8"/>
  <c r="C60" i="8" s="1"/>
  <c r="O59" i="8"/>
  <c r="O58" i="8" s="1"/>
  <c r="L59" i="8"/>
  <c r="I59" i="8"/>
  <c r="F59" i="8"/>
  <c r="C59" i="8"/>
  <c r="N58" i="8"/>
  <c r="M58" i="8"/>
  <c r="M54" i="8" s="1"/>
  <c r="K58" i="8"/>
  <c r="J58" i="8"/>
  <c r="H58" i="8"/>
  <c r="G58" i="8"/>
  <c r="G54" i="8" s="1"/>
  <c r="G53" i="8" s="1"/>
  <c r="F58" i="8"/>
  <c r="E58" i="8"/>
  <c r="D58" i="8"/>
  <c r="O57" i="8"/>
  <c r="L57" i="8"/>
  <c r="L55" i="8" s="1"/>
  <c r="I57" i="8"/>
  <c r="F57" i="8"/>
  <c r="C57" i="8" s="1"/>
  <c r="O56" i="8"/>
  <c r="L56" i="8"/>
  <c r="I56" i="8"/>
  <c r="F56" i="8"/>
  <c r="C56" i="8"/>
  <c r="O55" i="8"/>
  <c r="N55" i="8"/>
  <c r="M55" i="8"/>
  <c r="K55" i="8"/>
  <c r="J55" i="8"/>
  <c r="J54" i="8" s="1"/>
  <c r="J53" i="8" s="1"/>
  <c r="H55" i="8"/>
  <c r="G55" i="8"/>
  <c r="E55" i="8"/>
  <c r="E54" i="8" s="1"/>
  <c r="D55" i="8"/>
  <c r="D54" i="8" s="1"/>
  <c r="D53" i="8" s="1"/>
  <c r="N54" i="8"/>
  <c r="K54" i="8"/>
  <c r="H54" i="8"/>
  <c r="M53" i="8"/>
  <c r="H53" i="8"/>
  <c r="O47" i="8"/>
  <c r="O46" i="8"/>
  <c r="C46" i="8"/>
  <c r="N45" i="8"/>
  <c r="M45" i="8"/>
  <c r="L44" i="8"/>
  <c r="I44" i="8"/>
  <c r="F44" i="8"/>
  <c r="K43" i="8"/>
  <c r="J43" i="8"/>
  <c r="I43" i="8"/>
  <c r="H43" i="8"/>
  <c r="G43" i="8"/>
  <c r="F43" i="8"/>
  <c r="E43" i="8"/>
  <c r="D43" i="8"/>
  <c r="F42" i="8"/>
  <c r="C42" i="8"/>
  <c r="F41" i="8"/>
  <c r="C41" i="8" s="1"/>
  <c r="E41" i="8"/>
  <c r="D41" i="8"/>
  <c r="L40" i="8"/>
  <c r="C40" i="8"/>
  <c r="L39" i="8"/>
  <c r="C39" i="8" s="1"/>
  <c r="L38" i="8"/>
  <c r="C38" i="8" s="1"/>
  <c r="L37" i="8"/>
  <c r="C37" i="8"/>
  <c r="L36" i="8"/>
  <c r="C36" i="8" s="1"/>
  <c r="K36" i="8"/>
  <c r="K26" i="8" s="1"/>
  <c r="J36" i="8"/>
  <c r="L35" i="8"/>
  <c r="C35" i="8"/>
  <c r="L34" i="8"/>
  <c r="C34" i="8"/>
  <c r="L33" i="8"/>
  <c r="C33" i="8" s="1"/>
  <c r="K33" i="8"/>
  <c r="J33" i="8"/>
  <c r="L32" i="8"/>
  <c r="C32" i="8"/>
  <c r="L31" i="8"/>
  <c r="C31" i="8" s="1"/>
  <c r="K31" i="8"/>
  <c r="J31" i="8"/>
  <c r="L30" i="8"/>
  <c r="C30" i="8"/>
  <c r="L29" i="8"/>
  <c r="L28" i="8"/>
  <c r="C28" i="8"/>
  <c r="K27" i="8"/>
  <c r="J27" i="8"/>
  <c r="J26" i="8" s="1"/>
  <c r="F25" i="8"/>
  <c r="C25" i="8" s="1"/>
  <c r="I24" i="8"/>
  <c r="F24" i="8"/>
  <c r="C24" i="8"/>
  <c r="O23" i="8"/>
  <c r="L23" i="8"/>
  <c r="L21" i="8" s="1"/>
  <c r="I23" i="8"/>
  <c r="F23" i="8"/>
  <c r="C23" i="8"/>
  <c r="O22" i="8"/>
  <c r="O21" i="8" s="1"/>
  <c r="L22" i="8"/>
  <c r="I22" i="8"/>
  <c r="F22" i="8"/>
  <c r="N21" i="8"/>
  <c r="M21" i="8"/>
  <c r="K21" i="8"/>
  <c r="J21" i="8"/>
  <c r="I21" i="8"/>
  <c r="H21" i="8"/>
  <c r="H275" i="8" s="1"/>
  <c r="H274" i="8" s="1"/>
  <c r="G21" i="8"/>
  <c r="G275" i="8" s="1"/>
  <c r="G274" i="8" s="1"/>
  <c r="F21" i="8"/>
  <c r="E21" i="8"/>
  <c r="D21" i="8"/>
  <c r="D275" i="8" s="1"/>
  <c r="D274" i="8" s="1"/>
  <c r="N20" i="8"/>
  <c r="I20" i="8"/>
  <c r="H20" i="8"/>
  <c r="G20" i="8"/>
  <c r="O284" i="7"/>
  <c r="L284" i="7"/>
  <c r="I284" i="7"/>
  <c r="F284" i="7"/>
  <c r="C284" i="7"/>
  <c r="O283" i="7"/>
  <c r="L283" i="7"/>
  <c r="I283" i="7"/>
  <c r="C283" i="7" s="1"/>
  <c r="F283" i="7"/>
  <c r="O282" i="7"/>
  <c r="L282" i="7"/>
  <c r="I282" i="7"/>
  <c r="F282" i="7"/>
  <c r="O281" i="7"/>
  <c r="L281" i="7"/>
  <c r="I281" i="7"/>
  <c r="I276" i="7" s="1"/>
  <c r="F281" i="7"/>
  <c r="C281" i="7" s="1"/>
  <c r="O280" i="7"/>
  <c r="L280" i="7"/>
  <c r="I280" i="7"/>
  <c r="F280" i="7"/>
  <c r="C280" i="7"/>
  <c r="O279" i="7"/>
  <c r="L279" i="7"/>
  <c r="I279" i="7"/>
  <c r="F279" i="7"/>
  <c r="C279" i="7"/>
  <c r="O278" i="7"/>
  <c r="C278" i="7" s="1"/>
  <c r="L278" i="7"/>
  <c r="I278" i="7"/>
  <c r="F278" i="7"/>
  <c r="O277" i="7"/>
  <c r="L277" i="7"/>
  <c r="L276" i="7" s="1"/>
  <c r="I277" i="7"/>
  <c r="F277" i="7"/>
  <c r="N276" i="7"/>
  <c r="M276" i="7"/>
  <c r="K276" i="7"/>
  <c r="J276" i="7"/>
  <c r="H276" i="7"/>
  <c r="G276" i="7"/>
  <c r="E276" i="7"/>
  <c r="D276" i="7"/>
  <c r="N275" i="7"/>
  <c r="N274" i="7" s="1"/>
  <c r="M275" i="7"/>
  <c r="M274" i="7" s="1"/>
  <c r="H275" i="7"/>
  <c r="H274" i="7" s="1"/>
  <c r="K274" i="7"/>
  <c r="O271" i="7"/>
  <c r="L271" i="7"/>
  <c r="L269" i="7" s="1"/>
  <c r="I271" i="7"/>
  <c r="F271" i="7"/>
  <c r="O270" i="7"/>
  <c r="L270" i="7"/>
  <c r="I270" i="7"/>
  <c r="F270" i="7"/>
  <c r="F269" i="7" s="1"/>
  <c r="C270" i="7"/>
  <c r="O269" i="7"/>
  <c r="N269" i="7"/>
  <c r="M269" i="7"/>
  <c r="K269" i="7"/>
  <c r="J269" i="7"/>
  <c r="H269" i="7"/>
  <c r="G269" i="7"/>
  <c r="E269" i="7"/>
  <c r="D269" i="7"/>
  <c r="O268" i="7"/>
  <c r="L268" i="7"/>
  <c r="I268" i="7"/>
  <c r="F268" i="7"/>
  <c r="O267" i="7"/>
  <c r="O266" i="7" s="1"/>
  <c r="O265" i="7" s="1"/>
  <c r="N267" i="7"/>
  <c r="M267" i="7"/>
  <c r="L267" i="7"/>
  <c r="L266" i="7" s="1"/>
  <c r="L265" i="7" s="1"/>
  <c r="K267" i="7"/>
  <c r="J267" i="7"/>
  <c r="H267" i="7"/>
  <c r="G267" i="7"/>
  <c r="F267" i="7"/>
  <c r="E267" i="7"/>
  <c r="E266" i="7" s="1"/>
  <c r="E265" i="7" s="1"/>
  <c r="D267" i="7"/>
  <c r="N266" i="7"/>
  <c r="M266" i="7"/>
  <c r="M265" i="7" s="1"/>
  <c r="K266" i="7"/>
  <c r="K265" i="7" s="1"/>
  <c r="J266" i="7"/>
  <c r="J265" i="7" s="1"/>
  <c r="H266" i="7"/>
  <c r="G266" i="7"/>
  <c r="D266" i="7"/>
  <c r="D265" i="7" s="1"/>
  <c r="N265" i="7"/>
  <c r="H265" i="7"/>
  <c r="G265" i="7"/>
  <c r="O264" i="7"/>
  <c r="O263" i="7" s="1"/>
  <c r="L264" i="7"/>
  <c r="L263" i="7" s="1"/>
  <c r="I264" i="7"/>
  <c r="I263" i="7" s="1"/>
  <c r="F264" i="7"/>
  <c r="N263" i="7"/>
  <c r="M263" i="7"/>
  <c r="K263" i="7"/>
  <c r="J263" i="7"/>
  <c r="H263" i="7"/>
  <c r="G263" i="7"/>
  <c r="E263" i="7"/>
  <c r="D263" i="7"/>
  <c r="O262" i="7"/>
  <c r="L262" i="7"/>
  <c r="I262" i="7"/>
  <c r="F262" i="7"/>
  <c r="O261" i="7"/>
  <c r="L261" i="7"/>
  <c r="I261" i="7"/>
  <c r="F261" i="7"/>
  <c r="C261" i="7" s="1"/>
  <c r="O260" i="7"/>
  <c r="L260" i="7"/>
  <c r="I260" i="7"/>
  <c r="C260" i="7" s="1"/>
  <c r="F260" i="7"/>
  <c r="O259" i="7"/>
  <c r="L259" i="7"/>
  <c r="I259" i="7"/>
  <c r="F259" i="7"/>
  <c r="F257" i="7" s="1"/>
  <c r="O258" i="7"/>
  <c r="O257" i="7" s="1"/>
  <c r="L258" i="7"/>
  <c r="L257" i="7" s="1"/>
  <c r="I258" i="7"/>
  <c r="F258" i="7"/>
  <c r="C258" i="7"/>
  <c r="N257" i="7"/>
  <c r="N253" i="7" s="1"/>
  <c r="N252" i="7" s="1"/>
  <c r="M257" i="7"/>
  <c r="K257" i="7"/>
  <c r="J257" i="7"/>
  <c r="J253" i="7" s="1"/>
  <c r="J252" i="7" s="1"/>
  <c r="I257" i="7"/>
  <c r="H257" i="7"/>
  <c r="H253" i="7" s="1"/>
  <c r="H252" i="7" s="1"/>
  <c r="G257" i="7"/>
  <c r="G253" i="7" s="1"/>
  <c r="G252" i="7" s="1"/>
  <c r="E257" i="7"/>
  <c r="D257" i="7"/>
  <c r="D253" i="7" s="1"/>
  <c r="D252" i="7" s="1"/>
  <c r="O256" i="7"/>
  <c r="L256" i="7"/>
  <c r="C256" i="7" s="1"/>
  <c r="I256" i="7"/>
  <c r="F256" i="7"/>
  <c r="O255" i="7"/>
  <c r="L255" i="7"/>
  <c r="I255" i="7"/>
  <c r="F255" i="7"/>
  <c r="C255" i="7" s="1"/>
  <c r="O254" i="7"/>
  <c r="L254" i="7"/>
  <c r="I254" i="7"/>
  <c r="F254" i="7"/>
  <c r="M253" i="7"/>
  <c r="M252" i="7" s="1"/>
  <c r="L253" i="7"/>
  <c r="L252" i="7" s="1"/>
  <c r="K253" i="7"/>
  <c r="E253" i="7"/>
  <c r="E252" i="7" s="1"/>
  <c r="O251" i="7"/>
  <c r="O250" i="7" s="1"/>
  <c r="L251" i="7"/>
  <c r="L250" i="7" s="1"/>
  <c r="I251" i="7"/>
  <c r="F251" i="7"/>
  <c r="N250" i="7"/>
  <c r="M250" i="7"/>
  <c r="K250" i="7"/>
  <c r="J250" i="7"/>
  <c r="H250" i="7"/>
  <c r="G250" i="7"/>
  <c r="F250" i="7"/>
  <c r="E250" i="7"/>
  <c r="D250" i="7"/>
  <c r="O249" i="7"/>
  <c r="L249" i="7"/>
  <c r="L245" i="7" s="1"/>
  <c r="I249" i="7"/>
  <c r="F249" i="7"/>
  <c r="O248" i="7"/>
  <c r="O245" i="7" s="1"/>
  <c r="L248" i="7"/>
  <c r="I248" i="7"/>
  <c r="F248" i="7"/>
  <c r="C248" i="7" s="1"/>
  <c r="O247" i="7"/>
  <c r="L247" i="7"/>
  <c r="I247" i="7"/>
  <c r="F247" i="7"/>
  <c r="C247" i="7" s="1"/>
  <c r="O246" i="7"/>
  <c r="L246" i="7"/>
  <c r="I246" i="7"/>
  <c r="F246" i="7"/>
  <c r="C246" i="7" s="1"/>
  <c r="N245" i="7"/>
  <c r="M245" i="7"/>
  <c r="K245" i="7"/>
  <c r="K240" i="7" s="1"/>
  <c r="J245" i="7"/>
  <c r="H245" i="7"/>
  <c r="G245" i="7"/>
  <c r="F245" i="7"/>
  <c r="E245" i="7"/>
  <c r="D245" i="7"/>
  <c r="O244" i="7"/>
  <c r="L244" i="7"/>
  <c r="I244" i="7"/>
  <c r="I241" i="7" s="1"/>
  <c r="F244" i="7"/>
  <c r="C244" i="7" s="1"/>
  <c r="O243" i="7"/>
  <c r="L243" i="7"/>
  <c r="I243" i="7"/>
  <c r="F243" i="7"/>
  <c r="C243" i="7"/>
  <c r="O242" i="7"/>
  <c r="L242" i="7"/>
  <c r="L241" i="7" s="1"/>
  <c r="I242" i="7"/>
  <c r="F242" i="7"/>
  <c r="C242" i="7"/>
  <c r="O241" i="7"/>
  <c r="O240" i="7" s="1"/>
  <c r="N241" i="7"/>
  <c r="M241" i="7"/>
  <c r="M240" i="7" s="1"/>
  <c r="K241" i="7"/>
  <c r="J241" i="7"/>
  <c r="J240" i="7" s="1"/>
  <c r="H241" i="7"/>
  <c r="G241" i="7"/>
  <c r="G240" i="7" s="1"/>
  <c r="E241" i="7"/>
  <c r="D241" i="7"/>
  <c r="D240" i="7" s="1"/>
  <c r="N240" i="7"/>
  <c r="H240" i="7"/>
  <c r="E240" i="7"/>
  <c r="O239" i="7"/>
  <c r="L239" i="7"/>
  <c r="I239" i="7"/>
  <c r="F239" i="7"/>
  <c r="C239" i="7"/>
  <c r="O238" i="7"/>
  <c r="L238" i="7"/>
  <c r="I238" i="7"/>
  <c r="F238" i="7"/>
  <c r="C238" i="7"/>
  <c r="O237" i="7"/>
  <c r="L237" i="7"/>
  <c r="I237" i="7"/>
  <c r="F237" i="7"/>
  <c r="O236" i="7"/>
  <c r="L236" i="7"/>
  <c r="L233" i="7" s="1"/>
  <c r="L232" i="7" s="1"/>
  <c r="I236" i="7"/>
  <c r="I233" i="7" s="1"/>
  <c r="I232" i="7" s="1"/>
  <c r="F236" i="7"/>
  <c r="O235" i="7"/>
  <c r="L235" i="7"/>
  <c r="I235" i="7"/>
  <c r="F235" i="7"/>
  <c r="C235" i="7"/>
  <c r="O234" i="7"/>
  <c r="L234" i="7"/>
  <c r="I234" i="7"/>
  <c r="F234" i="7"/>
  <c r="C234" i="7"/>
  <c r="O233" i="7"/>
  <c r="O232" i="7" s="1"/>
  <c r="N233" i="7"/>
  <c r="M233" i="7"/>
  <c r="K233" i="7"/>
  <c r="J233" i="7"/>
  <c r="H233" i="7"/>
  <c r="G233" i="7"/>
  <c r="E233" i="7"/>
  <c r="E232" i="7" s="1"/>
  <c r="E211" i="7" s="1"/>
  <c r="D233" i="7"/>
  <c r="D232" i="7" s="1"/>
  <c r="N232" i="7"/>
  <c r="M232" i="7"/>
  <c r="K232" i="7"/>
  <c r="K211" i="7" s="1"/>
  <c r="J232" i="7"/>
  <c r="H232" i="7"/>
  <c r="G232" i="7"/>
  <c r="O231" i="7"/>
  <c r="L231" i="7"/>
  <c r="C231" i="7" s="1"/>
  <c r="I231" i="7"/>
  <c r="F231" i="7"/>
  <c r="O230" i="7"/>
  <c r="L230" i="7"/>
  <c r="I230" i="7"/>
  <c r="I227" i="7" s="1"/>
  <c r="F230" i="7"/>
  <c r="C230" i="7" s="1"/>
  <c r="O229" i="7"/>
  <c r="O227" i="7" s="1"/>
  <c r="L229" i="7"/>
  <c r="I229" i="7"/>
  <c r="F229" i="7"/>
  <c r="O228" i="7"/>
  <c r="L228" i="7"/>
  <c r="I228" i="7"/>
  <c r="F228" i="7"/>
  <c r="N227" i="7"/>
  <c r="M227" i="7"/>
  <c r="K227" i="7"/>
  <c r="J227" i="7"/>
  <c r="H227" i="7"/>
  <c r="G227" i="7"/>
  <c r="E227" i="7"/>
  <c r="D227" i="7"/>
  <c r="O226" i="7"/>
  <c r="L226" i="7"/>
  <c r="I226" i="7"/>
  <c r="F226" i="7"/>
  <c r="C226" i="7"/>
  <c r="O225" i="7"/>
  <c r="L225" i="7"/>
  <c r="I225" i="7"/>
  <c r="F225" i="7"/>
  <c r="O224" i="7"/>
  <c r="L224" i="7"/>
  <c r="I224" i="7"/>
  <c r="F224" i="7"/>
  <c r="O223" i="7"/>
  <c r="L223" i="7"/>
  <c r="I223" i="7"/>
  <c r="I219" i="7" s="1"/>
  <c r="F223" i="7"/>
  <c r="O222" i="7"/>
  <c r="L222" i="7"/>
  <c r="I222" i="7"/>
  <c r="F222" i="7"/>
  <c r="C222" i="7"/>
  <c r="O221" i="7"/>
  <c r="L221" i="7"/>
  <c r="I221" i="7"/>
  <c r="F221" i="7"/>
  <c r="C221" i="7"/>
  <c r="O220" i="7"/>
  <c r="O219" i="7" s="1"/>
  <c r="L220" i="7"/>
  <c r="I220" i="7"/>
  <c r="F220" i="7"/>
  <c r="N219" i="7"/>
  <c r="M219" i="7"/>
  <c r="K219" i="7"/>
  <c r="J219" i="7"/>
  <c r="H219" i="7"/>
  <c r="G219" i="7"/>
  <c r="E219" i="7"/>
  <c r="D219" i="7"/>
  <c r="D212" i="7" s="1"/>
  <c r="D211" i="7" s="1"/>
  <c r="O218" i="7"/>
  <c r="L218" i="7"/>
  <c r="L216" i="7" s="1"/>
  <c r="I218" i="7"/>
  <c r="F218" i="7"/>
  <c r="C218" i="7"/>
  <c r="O217" i="7"/>
  <c r="L217" i="7"/>
  <c r="I217" i="7"/>
  <c r="C217" i="7" s="1"/>
  <c r="F217" i="7"/>
  <c r="O216" i="7"/>
  <c r="N216" i="7"/>
  <c r="M216" i="7"/>
  <c r="K216" i="7"/>
  <c r="J216" i="7"/>
  <c r="I216" i="7"/>
  <c r="H216" i="7"/>
  <c r="G216" i="7"/>
  <c r="F216" i="7"/>
  <c r="E216" i="7"/>
  <c r="D216" i="7"/>
  <c r="O215" i="7"/>
  <c r="O214" i="7" s="1"/>
  <c r="C214" i="7" s="1"/>
  <c r="L215" i="7"/>
  <c r="I215" i="7"/>
  <c r="F215" i="7"/>
  <c r="N214" i="7"/>
  <c r="M214" i="7"/>
  <c r="L214" i="7"/>
  <c r="K214" i="7"/>
  <c r="J214" i="7"/>
  <c r="I214" i="7"/>
  <c r="H214" i="7"/>
  <c r="G214" i="7"/>
  <c r="F214" i="7"/>
  <c r="E214" i="7"/>
  <c r="D214" i="7"/>
  <c r="O213" i="7"/>
  <c r="L213" i="7"/>
  <c r="I213" i="7"/>
  <c r="F213" i="7"/>
  <c r="K212" i="7"/>
  <c r="H212" i="7"/>
  <c r="H211" i="7" s="1"/>
  <c r="E212" i="7"/>
  <c r="O210" i="7"/>
  <c r="L210" i="7"/>
  <c r="C210" i="7" s="1"/>
  <c r="I210" i="7"/>
  <c r="F210" i="7"/>
  <c r="O209" i="7"/>
  <c r="O208" i="7" s="1"/>
  <c r="L209" i="7"/>
  <c r="L208" i="7" s="1"/>
  <c r="I209" i="7"/>
  <c r="F209" i="7"/>
  <c r="N208" i="7"/>
  <c r="M208" i="7"/>
  <c r="K208" i="7"/>
  <c r="J208" i="7"/>
  <c r="H208" i="7"/>
  <c r="G208" i="7"/>
  <c r="F208" i="7"/>
  <c r="E208" i="7"/>
  <c r="D208" i="7"/>
  <c r="O207" i="7"/>
  <c r="L207" i="7"/>
  <c r="I207" i="7"/>
  <c r="F207" i="7"/>
  <c r="O206" i="7"/>
  <c r="L206" i="7"/>
  <c r="I206" i="7"/>
  <c r="F206" i="7"/>
  <c r="C206" i="7" s="1"/>
  <c r="O205" i="7"/>
  <c r="L205" i="7"/>
  <c r="I205" i="7"/>
  <c r="F205" i="7"/>
  <c r="C205" i="7"/>
  <c r="O204" i="7"/>
  <c r="L204" i="7"/>
  <c r="I204" i="7"/>
  <c r="C204" i="7" s="1"/>
  <c r="F204" i="7"/>
  <c r="O203" i="7"/>
  <c r="L203" i="7"/>
  <c r="I203" i="7"/>
  <c r="F203" i="7"/>
  <c r="O202" i="7"/>
  <c r="L202" i="7"/>
  <c r="I202" i="7"/>
  <c r="F202" i="7"/>
  <c r="C202" i="7"/>
  <c r="O201" i="7"/>
  <c r="L201" i="7"/>
  <c r="I201" i="7"/>
  <c r="F201" i="7"/>
  <c r="C201" i="7" s="1"/>
  <c r="O200" i="7"/>
  <c r="O199" i="7" s="1"/>
  <c r="L200" i="7"/>
  <c r="L199" i="7" s="1"/>
  <c r="I200" i="7"/>
  <c r="F200" i="7"/>
  <c r="N199" i="7"/>
  <c r="M199" i="7"/>
  <c r="K199" i="7"/>
  <c r="J199" i="7"/>
  <c r="H199" i="7"/>
  <c r="G199" i="7"/>
  <c r="F199" i="7"/>
  <c r="E199" i="7"/>
  <c r="D199" i="7"/>
  <c r="O198" i="7"/>
  <c r="L198" i="7"/>
  <c r="I198" i="7"/>
  <c r="F198" i="7"/>
  <c r="C198" i="7" s="1"/>
  <c r="O197" i="7"/>
  <c r="L197" i="7"/>
  <c r="C197" i="7" s="1"/>
  <c r="I197" i="7"/>
  <c r="F197" i="7"/>
  <c r="O196" i="7"/>
  <c r="L196" i="7"/>
  <c r="I196" i="7"/>
  <c r="C196" i="7" s="1"/>
  <c r="F196" i="7"/>
  <c r="O195" i="7"/>
  <c r="L195" i="7"/>
  <c r="I195" i="7"/>
  <c r="F195" i="7"/>
  <c r="C195" i="7" s="1"/>
  <c r="O194" i="7"/>
  <c r="L194" i="7"/>
  <c r="I194" i="7"/>
  <c r="F194" i="7"/>
  <c r="C194" i="7"/>
  <c r="O193" i="7"/>
  <c r="L193" i="7"/>
  <c r="I193" i="7"/>
  <c r="F193" i="7"/>
  <c r="C193" i="7" s="1"/>
  <c r="O192" i="7"/>
  <c r="L192" i="7"/>
  <c r="I192" i="7"/>
  <c r="F192" i="7"/>
  <c r="O191" i="7"/>
  <c r="L191" i="7"/>
  <c r="I191" i="7"/>
  <c r="F191" i="7"/>
  <c r="C191" i="7" s="1"/>
  <c r="O190" i="7"/>
  <c r="L190" i="7"/>
  <c r="I190" i="7"/>
  <c r="F190" i="7"/>
  <c r="C190" i="7"/>
  <c r="O189" i="7"/>
  <c r="L189" i="7"/>
  <c r="I189" i="7"/>
  <c r="F189" i="7"/>
  <c r="C189" i="7"/>
  <c r="O188" i="7"/>
  <c r="N188" i="7"/>
  <c r="M188" i="7"/>
  <c r="K188" i="7"/>
  <c r="J188" i="7"/>
  <c r="J187" i="7" s="1"/>
  <c r="H188" i="7"/>
  <c r="G188" i="7"/>
  <c r="E188" i="7"/>
  <c r="D188" i="7"/>
  <c r="D187" i="7" s="1"/>
  <c r="D182" i="7" s="1"/>
  <c r="E187" i="7"/>
  <c r="E182" i="7" s="1"/>
  <c r="O186" i="7"/>
  <c r="L186" i="7"/>
  <c r="I186" i="7"/>
  <c r="F186" i="7"/>
  <c r="C186" i="7"/>
  <c r="O185" i="7"/>
  <c r="L185" i="7"/>
  <c r="I185" i="7"/>
  <c r="F185" i="7"/>
  <c r="C185" i="7"/>
  <c r="O184" i="7"/>
  <c r="C184" i="7" s="1"/>
  <c r="L184" i="7"/>
  <c r="L183" i="7" s="1"/>
  <c r="I184" i="7"/>
  <c r="F184" i="7"/>
  <c r="N183" i="7"/>
  <c r="M183" i="7"/>
  <c r="K183" i="7"/>
  <c r="J183" i="7"/>
  <c r="J182" i="7" s="1"/>
  <c r="I183" i="7"/>
  <c r="H183" i="7"/>
  <c r="G183" i="7"/>
  <c r="E183" i="7"/>
  <c r="D183" i="7"/>
  <c r="O180" i="7"/>
  <c r="L180" i="7"/>
  <c r="I180" i="7"/>
  <c r="I179" i="7" s="1"/>
  <c r="I178" i="7" s="1"/>
  <c r="F180" i="7"/>
  <c r="O179" i="7"/>
  <c r="O178" i="7" s="1"/>
  <c r="N179" i="7"/>
  <c r="M179" i="7"/>
  <c r="L179" i="7"/>
  <c r="L178" i="7" s="1"/>
  <c r="K179" i="7"/>
  <c r="J179" i="7"/>
  <c r="H179" i="7"/>
  <c r="G179" i="7"/>
  <c r="F179" i="7"/>
  <c r="E179" i="7"/>
  <c r="D179" i="7"/>
  <c r="N178" i="7"/>
  <c r="M178" i="7"/>
  <c r="M174" i="7" s="1"/>
  <c r="K178" i="7"/>
  <c r="J178" i="7"/>
  <c r="H178" i="7"/>
  <c r="G178" i="7"/>
  <c r="G174" i="7" s="1"/>
  <c r="F178" i="7"/>
  <c r="E178" i="7"/>
  <c r="D178" i="7"/>
  <c r="O177" i="7"/>
  <c r="L177" i="7"/>
  <c r="I177" i="7"/>
  <c r="F177" i="7"/>
  <c r="C177" i="7" s="1"/>
  <c r="O176" i="7"/>
  <c r="L176" i="7"/>
  <c r="I176" i="7"/>
  <c r="F176" i="7"/>
  <c r="C176" i="7"/>
  <c r="O175" i="7"/>
  <c r="O174" i="7" s="1"/>
  <c r="N175" i="7"/>
  <c r="M175" i="7"/>
  <c r="L175" i="7"/>
  <c r="K175" i="7"/>
  <c r="K174" i="7" s="1"/>
  <c r="J175" i="7"/>
  <c r="J174" i="7" s="1"/>
  <c r="I175" i="7"/>
  <c r="H175" i="7"/>
  <c r="G175" i="7"/>
  <c r="E175" i="7"/>
  <c r="D175" i="7"/>
  <c r="D174" i="7" s="1"/>
  <c r="N174" i="7"/>
  <c r="H174" i="7"/>
  <c r="E174" i="7"/>
  <c r="O173" i="7"/>
  <c r="L173" i="7"/>
  <c r="L171" i="7" s="1"/>
  <c r="C171" i="7" s="1"/>
  <c r="I173" i="7"/>
  <c r="F173" i="7"/>
  <c r="C173" i="7"/>
  <c r="O172" i="7"/>
  <c r="L172" i="7"/>
  <c r="I172" i="7"/>
  <c r="F172" i="7"/>
  <c r="C172" i="7" s="1"/>
  <c r="O171" i="7"/>
  <c r="N171" i="7"/>
  <c r="M171" i="7"/>
  <c r="K171" i="7"/>
  <c r="J171" i="7"/>
  <c r="I171" i="7"/>
  <c r="H171" i="7"/>
  <c r="G171" i="7"/>
  <c r="F171" i="7"/>
  <c r="E171" i="7"/>
  <c r="D171" i="7"/>
  <c r="O170" i="7"/>
  <c r="L170" i="7"/>
  <c r="I170" i="7"/>
  <c r="F170" i="7"/>
  <c r="C170" i="7" s="1"/>
  <c r="O169" i="7"/>
  <c r="L169" i="7"/>
  <c r="I169" i="7"/>
  <c r="F169" i="7"/>
  <c r="O168" i="7"/>
  <c r="L168" i="7"/>
  <c r="L166" i="7" s="1"/>
  <c r="I168" i="7"/>
  <c r="F168" i="7"/>
  <c r="C168" i="7"/>
  <c r="O167" i="7"/>
  <c r="L167" i="7"/>
  <c r="I167" i="7"/>
  <c r="C167" i="7" s="1"/>
  <c r="F167" i="7"/>
  <c r="O166" i="7"/>
  <c r="N166" i="7"/>
  <c r="N161" i="7" s="1"/>
  <c r="N160" i="7" s="1"/>
  <c r="M166" i="7"/>
  <c r="K166" i="7"/>
  <c r="J166" i="7"/>
  <c r="I166" i="7"/>
  <c r="H166" i="7"/>
  <c r="H161" i="7" s="1"/>
  <c r="G166" i="7"/>
  <c r="E166" i="7"/>
  <c r="D166" i="7"/>
  <c r="O165" i="7"/>
  <c r="L165" i="7"/>
  <c r="I165" i="7"/>
  <c r="F165" i="7"/>
  <c r="C165" i="7" s="1"/>
  <c r="O164" i="7"/>
  <c r="L164" i="7"/>
  <c r="I164" i="7"/>
  <c r="F164" i="7"/>
  <c r="O163" i="7"/>
  <c r="L163" i="7"/>
  <c r="C163" i="7" s="1"/>
  <c r="I163" i="7"/>
  <c r="F163" i="7"/>
  <c r="F162" i="7" s="1"/>
  <c r="N162" i="7"/>
  <c r="M162" i="7"/>
  <c r="K162" i="7"/>
  <c r="K161" i="7" s="1"/>
  <c r="K160" i="7" s="1"/>
  <c r="J162" i="7"/>
  <c r="J161" i="7" s="1"/>
  <c r="J160" i="7" s="1"/>
  <c r="H162" i="7"/>
  <c r="G162" i="7"/>
  <c r="E162" i="7"/>
  <c r="E161" i="7" s="1"/>
  <c r="E160" i="7" s="1"/>
  <c r="D162" i="7"/>
  <c r="D161" i="7" s="1"/>
  <c r="D160" i="7" s="1"/>
  <c r="M161" i="7"/>
  <c r="M160" i="7" s="1"/>
  <c r="G161" i="7"/>
  <c r="G160" i="7" s="1"/>
  <c r="H160" i="7"/>
  <c r="O159" i="7"/>
  <c r="L159" i="7"/>
  <c r="I159" i="7"/>
  <c r="F159" i="7"/>
  <c r="O158" i="7"/>
  <c r="L158" i="7"/>
  <c r="I158" i="7"/>
  <c r="I153" i="7" s="1"/>
  <c r="I152" i="7" s="1"/>
  <c r="F158" i="7"/>
  <c r="O157" i="7"/>
  <c r="L157" i="7"/>
  <c r="I157" i="7"/>
  <c r="F157" i="7"/>
  <c r="C157" i="7"/>
  <c r="O156" i="7"/>
  <c r="L156" i="7"/>
  <c r="I156" i="7"/>
  <c r="F156" i="7"/>
  <c r="C156" i="7"/>
  <c r="O155" i="7"/>
  <c r="L155" i="7"/>
  <c r="I155" i="7"/>
  <c r="F155" i="7"/>
  <c r="O154" i="7"/>
  <c r="O153" i="7" s="1"/>
  <c r="O152" i="7" s="1"/>
  <c r="L154" i="7"/>
  <c r="I154" i="7"/>
  <c r="F154" i="7"/>
  <c r="N153" i="7"/>
  <c r="N152" i="7" s="1"/>
  <c r="M153" i="7"/>
  <c r="M152" i="7" s="1"/>
  <c r="K153" i="7"/>
  <c r="J153" i="7"/>
  <c r="H153" i="7"/>
  <c r="G153" i="7"/>
  <c r="G152" i="7" s="1"/>
  <c r="E153" i="7"/>
  <c r="D153" i="7"/>
  <c r="D152" i="7" s="1"/>
  <c r="K152" i="7"/>
  <c r="J152" i="7"/>
  <c r="H152" i="7"/>
  <c r="E152" i="7"/>
  <c r="O151" i="7"/>
  <c r="L151" i="7"/>
  <c r="I151" i="7"/>
  <c r="F151" i="7"/>
  <c r="O150" i="7"/>
  <c r="L150" i="7"/>
  <c r="C150" i="7" s="1"/>
  <c r="I150" i="7"/>
  <c r="F150" i="7"/>
  <c r="O149" i="7"/>
  <c r="L149" i="7"/>
  <c r="I149" i="7"/>
  <c r="F149" i="7"/>
  <c r="C149" i="7" s="1"/>
  <c r="O148" i="7"/>
  <c r="O147" i="7" s="1"/>
  <c r="L148" i="7"/>
  <c r="I148" i="7"/>
  <c r="F148" i="7"/>
  <c r="N147" i="7"/>
  <c r="M147" i="7"/>
  <c r="M120" i="7" s="1"/>
  <c r="L147" i="7"/>
  <c r="K147" i="7"/>
  <c r="J147" i="7"/>
  <c r="H147" i="7"/>
  <c r="G147" i="7"/>
  <c r="F147" i="7"/>
  <c r="E147" i="7"/>
  <c r="D147" i="7"/>
  <c r="O146" i="7"/>
  <c r="L146" i="7"/>
  <c r="I146" i="7"/>
  <c r="F146" i="7"/>
  <c r="C146" i="7" s="1"/>
  <c r="O145" i="7"/>
  <c r="L145" i="7"/>
  <c r="I145" i="7"/>
  <c r="F145" i="7"/>
  <c r="C145" i="7"/>
  <c r="O144" i="7"/>
  <c r="L144" i="7"/>
  <c r="I144" i="7"/>
  <c r="F144" i="7"/>
  <c r="C144" i="7"/>
  <c r="O143" i="7"/>
  <c r="L143" i="7"/>
  <c r="I143" i="7"/>
  <c r="F143" i="7"/>
  <c r="C143" i="7" s="1"/>
  <c r="O142" i="7"/>
  <c r="L142" i="7"/>
  <c r="C142" i="7" s="1"/>
  <c r="I142" i="7"/>
  <c r="F142" i="7"/>
  <c r="O141" i="7"/>
  <c r="L141" i="7"/>
  <c r="I141" i="7"/>
  <c r="F141" i="7"/>
  <c r="O140" i="7"/>
  <c r="O138" i="7" s="1"/>
  <c r="L140" i="7"/>
  <c r="I140" i="7"/>
  <c r="F140" i="7"/>
  <c r="C140" i="7" s="1"/>
  <c r="O139" i="7"/>
  <c r="L139" i="7"/>
  <c r="L138" i="7" s="1"/>
  <c r="I139" i="7"/>
  <c r="I138" i="7" s="1"/>
  <c r="F139" i="7"/>
  <c r="C139" i="7" s="1"/>
  <c r="N138" i="7"/>
  <c r="M138" i="7"/>
  <c r="K138" i="7"/>
  <c r="J138" i="7"/>
  <c r="H138" i="7"/>
  <c r="G138" i="7"/>
  <c r="F138" i="7"/>
  <c r="C138" i="7" s="1"/>
  <c r="E138" i="7"/>
  <c r="D138" i="7"/>
  <c r="O137" i="7"/>
  <c r="L137" i="7"/>
  <c r="I137" i="7"/>
  <c r="I134" i="7" s="1"/>
  <c r="F137" i="7"/>
  <c r="C137" i="7" s="1"/>
  <c r="O136" i="7"/>
  <c r="L136" i="7"/>
  <c r="I136" i="7"/>
  <c r="F136" i="7"/>
  <c r="C136" i="7"/>
  <c r="O135" i="7"/>
  <c r="L135" i="7"/>
  <c r="L134" i="7" s="1"/>
  <c r="I135" i="7"/>
  <c r="F135" i="7"/>
  <c r="C135" i="7"/>
  <c r="O134" i="7"/>
  <c r="N134" i="7"/>
  <c r="M134" i="7"/>
  <c r="K134" i="7"/>
  <c r="J134" i="7"/>
  <c r="H134" i="7"/>
  <c r="G134" i="7"/>
  <c r="E134" i="7"/>
  <c r="D134" i="7"/>
  <c r="O133" i="7"/>
  <c r="L133" i="7"/>
  <c r="I133" i="7"/>
  <c r="F133" i="7"/>
  <c r="O132" i="7"/>
  <c r="L132" i="7"/>
  <c r="L131" i="7" s="1"/>
  <c r="I132" i="7"/>
  <c r="I131" i="7" s="1"/>
  <c r="F132" i="7"/>
  <c r="N131" i="7"/>
  <c r="M131" i="7"/>
  <c r="K131" i="7"/>
  <c r="J131" i="7"/>
  <c r="H131" i="7"/>
  <c r="G131" i="7"/>
  <c r="F131" i="7"/>
  <c r="E131" i="7"/>
  <c r="D131" i="7"/>
  <c r="O130" i="7"/>
  <c r="L130" i="7"/>
  <c r="I130" i="7"/>
  <c r="F130" i="7"/>
  <c r="O129" i="7"/>
  <c r="L129" i="7"/>
  <c r="L126" i="7" s="1"/>
  <c r="I129" i="7"/>
  <c r="C129" i="7" s="1"/>
  <c r="F129" i="7"/>
  <c r="O128" i="7"/>
  <c r="L128" i="7"/>
  <c r="I128" i="7"/>
  <c r="I126" i="7" s="1"/>
  <c r="F128" i="7"/>
  <c r="C128" i="7" s="1"/>
  <c r="O127" i="7"/>
  <c r="O126" i="7" s="1"/>
  <c r="L127" i="7"/>
  <c r="I127" i="7"/>
  <c r="F127" i="7"/>
  <c r="C127" i="7"/>
  <c r="N126" i="7"/>
  <c r="M126" i="7"/>
  <c r="K126" i="7"/>
  <c r="J126" i="7"/>
  <c r="J120" i="7" s="1"/>
  <c r="H126" i="7"/>
  <c r="G126" i="7"/>
  <c r="E126" i="7"/>
  <c r="D126" i="7"/>
  <c r="D120" i="7" s="1"/>
  <c r="O125" i="7"/>
  <c r="L125" i="7"/>
  <c r="I125" i="7"/>
  <c r="F125" i="7"/>
  <c r="C125" i="7"/>
  <c r="O124" i="7"/>
  <c r="L124" i="7"/>
  <c r="I124" i="7"/>
  <c r="F124" i="7"/>
  <c r="O123" i="7"/>
  <c r="L123" i="7"/>
  <c r="I123" i="7"/>
  <c r="F123" i="7"/>
  <c r="O122" i="7"/>
  <c r="L122" i="7"/>
  <c r="I122" i="7"/>
  <c r="F122" i="7"/>
  <c r="N121" i="7"/>
  <c r="N120" i="7" s="1"/>
  <c r="M121" i="7"/>
  <c r="K121" i="7"/>
  <c r="J121" i="7"/>
  <c r="H121" i="7"/>
  <c r="G121" i="7"/>
  <c r="E121" i="7"/>
  <c r="D121" i="7"/>
  <c r="G120" i="7"/>
  <c r="O119" i="7"/>
  <c r="L119" i="7"/>
  <c r="I119" i="7"/>
  <c r="F119" i="7"/>
  <c r="C119" i="7" s="1"/>
  <c r="O118" i="7"/>
  <c r="L118" i="7"/>
  <c r="I118" i="7"/>
  <c r="F118" i="7"/>
  <c r="O117" i="7"/>
  <c r="L117" i="7"/>
  <c r="L114" i="7" s="1"/>
  <c r="I117" i="7"/>
  <c r="I114" i="7" s="1"/>
  <c r="F117" i="7"/>
  <c r="O116" i="7"/>
  <c r="L116" i="7"/>
  <c r="I116" i="7"/>
  <c r="F116" i="7"/>
  <c r="C116" i="7"/>
  <c r="O115" i="7"/>
  <c r="L115" i="7"/>
  <c r="I115" i="7"/>
  <c r="F115" i="7"/>
  <c r="C115" i="7"/>
  <c r="O114" i="7"/>
  <c r="N114" i="7"/>
  <c r="M114" i="7"/>
  <c r="K114" i="7"/>
  <c r="J114" i="7"/>
  <c r="H114" i="7"/>
  <c r="G114" i="7"/>
  <c r="E114" i="7"/>
  <c r="D114" i="7"/>
  <c r="O113" i="7"/>
  <c r="C113" i="7" s="1"/>
  <c r="L113" i="7"/>
  <c r="I113" i="7"/>
  <c r="F113" i="7"/>
  <c r="O112" i="7"/>
  <c r="L112" i="7"/>
  <c r="C112" i="7" s="1"/>
  <c r="I112" i="7"/>
  <c r="F112" i="7"/>
  <c r="O111" i="7"/>
  <c r="L111" i="7"/>
  <c r="I111" i="7"/>
  <c r="F111" i="7"/>
  <c r="C111" i="7" s="1"/>
  <c r="O110" i="7"/>
  <c r="L110" i="7"/>
  <c r="I110" i="7"/>
  <c r="F110" i="7"/>
  <c r="C110" i="7" s="1"/>
  <c r="O109" i="7"/>
  <c r="L109" i="7"/>
  <c r="C109" i="7" s="1"/>
  <c r="I109" i="7"/>
  <c r="F109" i="7"/>
  <c r="N108" i="7"/>
  <c r="M108" i="7"/>
  <c r="K108" i="7"/>
  <c r="J108" i="7"/>
  <c r="H108" i="7"/>
  <c r="G108" i="7"/>
  <c r="F108" i="7"/>
  <c r="E108" i="7"/>
  <c r="D108" i="7"/>
  <c r="O107" i="7"/>
  <c r="L107" i="7"/>
  <c r="I107" i="7"/>
  <c r="F107" i="7"/>
  <c r="C107" i="7"/>
  <c r="O106" i="7"/>
  <c r="L106" i="7"/>
  <c r="I106" i="7"/>
  <c r="F106" i="7"/>
  <c r="C106" i="7"/>
  <c r="O105" i="7"/>
  <c r="C105" i="7" s="1"/>
  <c r="L105" i="7"/>
  <c r="I105" i="7"/>
  <c r="F105" i="7"/>
  <c r="O104" i="7"/>
  <c r="L104" i="7"/>
  <c r="C104" i="7" s="1"/>
  <c r="I104" i="7"/>
  <c r="F104" i="7"/>
  <c r="O103" i="7"/>
  <c r="L103" i="7"/>
  <c r="I103" i="7"/>
  <c r="F103" i="7"/>
  <c r="O102" i="7"/>
  <c r="L102" i="7"/>
  <c r="L99" i="7" s="1"/>
  <c r="I102" i="7"/>
  <c r="F102" i="7"/>
  <c r="O101" i="7"/>
  <c r="L101" i="7"/>
  <c r="I101" i="7"/>
  <c r="F101" i="7"/>
  <c r="C101" i="7"/>
  <c r="O100" i="7"/>
  <c r="L100" i="7"/>
  <c r="I100" i="7"/>
  <c r="E100" i="7"/>
  <c r="E99" i="7" s="1"/>
  <c r="N99" i="7"/>
  <c r="M99" i="7"/>
  <c r="K99" i="7"/>
  <c r="J99" i="7"/>
  <c r="H99" i="7"/>
  <c r="G99" i="7"/>
  <c r="D99" i="7"/>
  <c r="O98" i="7"/>
  <c r="L98" i="7"/>
  <c r="I98" i="7"/>
  <c r="F98" i="7"/>
  <c r="C98" i="7" s="1"/>
  <c r="O97" i="7"/>
  <c r="L97" i="7"/>
  <c r="I97" i="7"/>
  <c r="F97" i="7"/>
  <c r="C97" i="7"/>
  <c r="O96" i="7"/>
  <c r="L96" i="7"/>
  <c r="I96" i="7"/>
  <c r="F96" i="7"/>
  <c r="C96" i="7"/>
  <c r="O95" i="7"/>
  <c r="C95" i="7" s="1"/>
  <c r="L95" i="7"/>
  <c r="I95" i="7"/>
  <c r="F95" i="7"/>
  <c r="O94" i="7"/>
  <c r="L94" i="7"/>
  <c r="I94" i="7"/>
  <c r="F94" i="7"/>
  <c r="O93" i="7"/>
  <c r="L93" i="7"/>
  <c r="I93" i="7"/>
  <c r="F93" i="7"/>
  <c r="C93" i="7" s="1"/>
  <c r="O92" i="7"/>
  <c r="L92" i="7"/>
  <c r="I92" i="7"/>
  <c r="F92" i="7"/>
  <c r="C92" i="7"/>
  <c r="N91" i="7"/>
  <c r="M91" i="7"/>
  <c r="K91" i="7"/>
  <c r="K83" i="7" s="1"/>
  <c r="J91" i="7"/>
  <c r="H91" i="7"/>
  <c r="G91" i="7"/>
  <c r="E91" i="7"/>
  <c r="D91" i="7"/>
  <c r="D83" i="7" s="1"/>
  <c r="O90" i="7"/>
  <c r="L90" i="7"/>
  <c r="I90" i="7"/>
  <c r="C90" i="7" s="1"/>
  <c r="F90" i="7"/>
  <c r="O89" i="7"/>
  <c r="L89" i="7"/>
  <c r="I89" i="7"/>
  <c r="I85" i="7" s="1"/>
  <c r="F89" i="7"/>
  <c r="O88" i="7"/>
  <c r="L88" i="7"/>
  <c r="I88" i="7"/>
  <c r="F88" i="7"/>
  <c r="F85" i="7" s="1"/>
  <c r="C88" i="7"/>
  <c r="O87" i="7"/>
  <c r="L87" i="7"/>
  <c r="L85" i="7" s="1"/>
  <c r="I87" i="7"/>
  <c r="F87" i="7"/>
  <c r="C87" i="7"/>
  <c r="O86" i="7"/>
  <c r="O85" i="7" s="1"/>
  <c r="L86" i="7"/>
  <c r="I86" i="7"/>
  <c r="F86" i="7"/>
  <c r="N85" i="7"/>
  <c r="N83" i="7" s="1"/>
  <c r="N75" i="7" s="1"/>
  <c r="M85" i="7"/>
  <c r="M83" i="7" s="1"/>
  <c r="K85" i="7"/>
  <c r="J85" i="7"/>
  <c r="H85" i="7"/>
  <c r="G85" i="7"/>
  <c r="G83" i="7" s="1"/>
  <c r="E85" i="7"/>
  <c r="D85" i="7"/>
  <c r="O84" i="7"/>
  <c r="L84" i="7"/>
  <c r="I84" i="7"/>
  <c r="F84" i="7"/>
  <c r="O82" i="7"/>
  <c r="L82" i="7"/>
  <c r="I82" i="7"/>
  <c r="F82" i="7"/>
  <c r="O81" i="7"/>
  <c r="L81" i="7"/>
  <c r="L80" i="7" s="1"/>
  <c r="I81" i="7"/>
  <c r="I80" i="7" s="1"/>
  <c r="F81" i="7"/>
  <c r="N80" i="7"/>
  <c r="N76" i="7" s="1"/>
  <c r="M80" i="7"/>
  <c r="K80" i="7"/>
  <c r="J80" i="7"/>
  <c r="H80" i="7"/>
  <c r="G80" i="7"/>
  <c r="F80" i="7"/>
  <c r="E80" i="7"/>
  <c r="D80" i="7"/>
  <c r="O79" i="7"/>
  <c r="O77" i="7" s="1"/>
  <c r="L79" i="7"/>
  <c r="I79" i="7"/>
  <c r="F79" i="7"/>
  <c r="O78" i="7"/>
  <c r="L78" i="7"/>
  <c r="L77" i="7" s="1"/>
  <c r="I78" i="7"/>
  <c r="F78" i="7"/>
  <c r="N77" i="7"/>
  <c r="M77" i="7"/>
  <c r="M76" i="7" s="1"/>
  <c r="K77" i="7"/>
  <c r="J77" i="7"/>
  <c r="J76" i="7" s="1"/>
  <c r="H77" i="7"/>
  <c r="G77" i="7"/>
  <c r="F77" i="7"/>
  <c r="E77" i="7"/>
  <c r="E76" i="7" s="1"/>
  <c r="D77" i="7"/>
  <c r="D76" i="7" s="1"/>
  <c r="D75" i="7" s="1"/>
  <c r="K76" i="7"/>
  <c r="H76" i="7"/>
  <c r="G76" i="7"/>
  <c r="O74" i="7"/>
  <c r="L74" i="7"/>
  <c r="I74" i="7"/>
  <c r="F74" i="7"/>
  <c r="O73" i="7"/>
  <c r="L73" i="7"/>
  <c r="I73" i="7"/>
  <c r="F73" i="7"/>
  <c r="O72" i="7"/>
  <c r="L72" i="7"/>
  <c r="I72" i="7"/>
  <c r="C72" i="7" s="1"/>
  <c r="F72" i="7"/>
  <c r="O71" i="7"/>
  <c r="L71" i="7"/>
  <c r="I71" i="7"/>
  <c r="F71" i="7"/>
  <c r="C71" i="7" s="1"/>
  <c r="O70" i="7"/>
  <c r="O69" i="7" s="1"/>
  <c r="L70" i="7"/>
  <c r="I70" i="7"/>
  <c r="F70" i="7"/>
  <c r="C70" i="7"/>
  <c r="N69" i="7"/>
  <c r="M69" i="7"/>
  <c r="K69" i="7"/>
  <c r="J69" i="7"/>
  <c r="J67" i="7" s="1"/>
  <c r="I69" i="7"/>
  <c r="I67" i="7" s="1"/>
  <c r="H69" i="7"/>
  <c r="H67" i="7" s="1"/>
  <c r="G69" i="7"/>
  <c r="E69" i="7"/>
  <c r="D69" i="7"/>
  <c r="O68" i="7"/>
  <c r="L68" i="7"/>
  <c r="I68" i="7"/>
  <c r="F68" i="7"/>
  <c r="N67" i="7"/>
  <c r="M67" i="7"/>
  <c r="K67" i="7"/>
  <c r="K53" i="7" s="1"/>
  <c r="G67" i="7"/>
  <c r="E67" i="7"/>
  <c r="D67" i="7"/>
  <c r="O66" i="7"/>
  <c r="L66" i="7"/>
  <c r="I66" i="7"/>
  <c r="F66" i="7"/>
  <c r="C66" i="7" s="1"/>
  <c r="O65" i="7"/>
  <c r="L65" i="7"/>
  <c r="I65" i="7"/>
  <c r="F65" i="7"/>
  <c r="C65" i="7"/>
  <c r="O64" i="7"/>
  <c r="L64" i="7"/>
  <c r="I64" i="7"/>
  <c r="F64" i="7"/>
  <c r="O63" i="7"/>
  <c r="L63" i="7"/>
  <c r="I63" i="7"/>
  <c r="F63" i="7"/>
  <c r="O62" i="7"/>
  <c r="L62" i="7"/>
  <c r="I62" i="7"/>
  <c r="I58" i="7" s="1"/>
  <c r="F62" i="7"/>
  <c r="C62" i="7" s="1"/>
  <c r="O61" i="7"/>
  <c r="L61" i="7"/>
  <c r="I61" i="7"/>
  <c r="F61" i="7"/>
  <c r="C61" i="7"/>
  <c r="O60" i="7"/>
  <c r="L60" i="7"/>
  <c r="I60" i="7"/>
  <c r="F60" i="7"/>
  <c r="C60" i="7"/>
  <c r="O59" i="7"/>
  <c r="O58" i="7" s="1"/>
  <c r="L59" i="7"/>
  <c r="I59" i="7"/>
  <c r="F59" i="7"/>
  <c r="N58" i="7"/>
  <c r="N54" i="7" s="1"/>
  <c r="N53" i="7" s="1"/>
  <c r="M58" i="7"/>
  <c r="M54" i="7" s="1"/>
  <c r="M53" i="7" s="1"/>
  <c r="K58" i="7"/>
  <c r="J58" i="7"/>
  <c r="H58" i="7"/>
  <c r="H54" i="7" s="1"/>
  <c r="G58" i="7"/>
  <c r="G54" i="7" s="1"/>
  <c r="G53" i="7" s="1"/>
  <c r="E58" i="7"/>
  <c r="D58" i="7"/>
  <c r="O57" i="7"/>
  <c r="L57" i="7"/>
  <c r="C57" i="7" s="1"/>
  <c r="I57" i="7"/>
  <c r="F57" i="7"/>
  <c r="O56" i="7"/>
  <c r="L56" i="7"/>
  <c r="L55" i="7" s="1"/>
  <c r="I56" i="7"/>
  <c r="C56" i="7" s="1"/>
  <c r="F56" i="7"/>
  <c r="O55" i="7"/>
  <c r="N55" i="7"/>
  <c r="M55" i="7"/>
  <c r="K55" i="7"/>
  <c r="J55" i="7"/>
  <c r="I55" i="7"/>
  <c r="H55" i="7"/>
  <c r="G55" i="7"/>
  <c r="F55" i="7"/>
  <c r="E55" i="7"/>
  <c r="D55" i="7"/>
  <c r="K54" i="7"/>
  <c r="J54" i="7"/>
  <c r="I54" i="7"/>
  <c r="I53" i="7" s="1"/>
  <c r="E54" i="7"/>
  <c r="D54" i="7"/>
  <c r="H53" i="7"/>
  <c r="E53" i="7"/>
  <c r="O47" i="7"/>
  <c r="C47" i="7"/>
  <c r="O46" i="7"/>
  <c r="N45" i="7"/>
  <c r="M45" i="7"/>
  <c r="L44" i="7"/>
  <c r="L43" i="7" s="1"/>
  <c r="I44" i="7"/>
  <c r="F44" i="7"/>
  <c r="K43" i="7"/>
  <c r="J43" i="7"/>
  <c r="I43" i="7"/>
  <c r="I20" i="7" s="1"/>
  <c r="H43" i="7"/>
  <c r="G43" i="7"/>
  <c r="F43" i="7"/>
  <c r="E43" i="7"/>
  <c r="D43" i="7"/>
  <c r="C43" i="7"/>
  <c r="F42" i="7"/>
  <c r="C42" i="7" s="1"/>
  <c r="F41" i="7"/>
  <c r="E41" i="7"/>
  <c r="D41" i="7"/>
  <c r="C41" i="7"/>
  <c r="L40" i="7"/>
  <c r="C40" i="7"/>
  <c r="L39" i="7"/>
  <c r="C39" i="7"/>
  <c r="L38" i="7"/>
  <c r="L36" i="7" s="1"/>
  <c r="C38" i="7"/>
  <c r="L37" i="7"/>
  <c r="C37" i="7"/>
  <c r="K36" i="7"/>
  <c r="J36" i="7"/>
  <c r="C36" i="7"/>
  <c r="L35" i="7"/>
  <c r="C35" i="7"/>
  <c r="L34" i="7"/>
  <c r="C34" i="7"/>
  <c r="L33" i="7"/>
  <c r="C33" i="7" s="1"/>
  <c r="K33" i="7"/>
  <c r="J33" i="7"/>
  <c r="L32" i="7"/>
  <c r="K31" i="7"/>
  <c r="J31" i="7"/>
  <c r="L30" i="7"/>
  <c r="C30" i="7"/>
  <c r="L29" i="7"/>
  <c r="C29" i="7"/>
  <c r="L28" i="7"/>
  <c r="C28" i="7"/>
  <c r="L27" i="7"/>
  <c r="K27" i="7"/>
  <c r="J27" i="7"/>
  <c r="K26" i="7"/>
  <c r="K20" i="7" s="1"/>
  <c r="J26" i="7"/>
  <c r="F25" i="7"/>
  <c r="C25" i="7"/>
  <c r="I24" i="7"/>
  <c r="F24" i="7"/>
  <c r="C24" i="7" s="1"/>
  <c r="E24" i="7"/>
  <c r="O23" i="7"/>
  <c r="L23" i="7"/>
  <c r="I23" i="7"/>
  <c r="F23" i="7"/>
  <c r="C23" i="7" s="1"/>
  <c r="O22" i="7"/>
  <c r="O21" i="7" s="1"/>
  <c r="L22" i="7"/>
  <c r="I22" i="7"/>
  <c r="F22" i="7"/>
  <c r="C22" i="7"/>
  <c r="N21" i="7"/>
  <c r="N20" i="7" s="1"/>
  <c r="M21" i="7"/>
  <c r="L21" i="7"/>
  <c r="K21" i="7"/>
  <c r="K275" i="7" s="1"/>
  <c r="J21" i="7"/>
  <c r="J275" i="7" s="1"/>
  <c r="J274" i="7" s="1"/>
  <c r="I21" i="7"/>
  <c r="H21" i="7"/>
  <c r="H20" i="7" s="1"/>
  <c r="G21" i="7"/>
  <c r="G275" i="7" s="1"/>
  <c r="E21" i="7"/>
  <c r="E275" i="7" s="1"/>
  <c r="E274" i="7" s="1"/>
  <c r="D21" i="7"/>
  <c r="D275" i="7" s="1"/>
  <c r="D274" i="7" s="1"/>
  <c r="G20" i="7"/>
  <c r="E20" i="7"/>
  <c r="O284" i="6"/>
  <c r="L284" i="6"/>
  <c r="I284" i="6"/>
  <c r="F284" i="6"/>
  <c r="O283" i="6"/>
  <c r="L283" i="6"/>
  <c r="I283" i="6"/>
  <c r="C283" i="6" s="1"/>
  <c r="F283" i="6"/>
  <c r="O282" i="6"/>
  <c r="L282" i="6"/>
  <c r="I282" i="6"/>
  <c r="F282" i="6"/>
  <c r="O281" i="6"/>
  <c r="L281" i="6"/>
  <c r="I281" i="6"/>
  <c r="F281" i="6"/>
  <c r="O280" i="6"/>
  <c r="L280" i="6"/>
  <c r="I280" i="6"/>
  <c r="F280" i="6"/>
  <c r="O279" i="6"/>
  <c r="L279" i="6"/>
  <c r="I279" i="6"/>
  <c r="F279" i="6"/>
  <c r="O278" i="6"/>
  <c r="L278" i="6"/>
  <c r="I278" i="6"/>
  <c r="F278" i="6"/>
  <c r="O277" i="6"/>
  <c r="L277" i="6"/>
  <c r="I277" i="6"/>
  <c r="F277" i="6"/>
  <c r="N276" i="6"/>
  <c r="M276" i="6"/>
  <c r="K276" i="6"/>
  <c r="J276" i="6"/>
  <c r="H276" i="6"/>
  <c r="G276" i="6"/>
  <c r="E276" i="6"/>
  <c r="D276" i="6"/>
  <c r="O271" i="6"/>
  <c r="L271" i="6"/>
  <c r="I271" i="6"/>
  <c r="F271" i="6"/>
  <c r="O270" i="6"/>
  <c r="L270" i="6"/>
  <c r="I270" i="6"/>
  <c r="F270" i="6"/>
  <c r="C270" i="6" s="1"/>
  <c r="N269" i="6"/>
  <c r="M269" i="6"/>
  <c r="K269" i="6"/>
  <c r="J269" i="6"/>
  <c r="H269" i="6"/>
  <c r="G269" i="6"/>
  <c r="E269" i="6"/>
  <c r="D269" i="6"/>
  <c r="O268" i="6"/>
  <c r="O267" i="6" s="1"/>
  <c r="O266" i="6" s="1"/>
  <c r="O265" i="6" s="1"/>
  <c r="L268" i="6"/>
  <c r="L267" i="6" s="1"/>
  <c r="L266" i="6" s="1"/>
  <c r="L265" i="6" s="1"/>
  <c r="I268" i="6"/>
  <c r="I267" i="6" s="1"/>
  <c r="I266" i="6" s="1"/>
  <c r="I265" i="6" s="1"/>
  <c r="F268" i="6"/>
  <c r="F267" i="6" s="1"/>
  <c r="F266" i="6" s="1"/>
  <c r="N267" i="6"/>
  <c r="M267" i="6"/>
  <c r="M266" i="6" s="1"/>
  <c r="M265" i="6" s="1"/>
  <c r="K267" i="6"/>
  <c r="K266" i="6" s="1"/>
  <c r="K265" i="6" s="1"/>
  <c r="J267" i="6"/>
  <c r="H267" i="6"/>
  <c r="G267" i="6"/>
  <c r="G266" i="6" s="1"/>
  <c r="G265" i="6" s="1"/>
  <c r="E267" i="6"/>
  <c r="E266" i="6" s="1"/>
  <c r="E265" i="6" s="1"/>
  <c r="D267" i="6"/>
  <c r="N266" i="6"/>
  <c r="N265" i="6" s="1"/>
  <c r="J266" i="6"/>
  <c r="J265" i="6" s="1"/>
  <c r="H266" i="6"/>
  <c r="H265" i="6" s="1"/>
  <c r="D266" i="6"/>
  <c r="D265" i="6" s="1"/>
  <c r="O264" i="6"/>
  <c r="O263" i="6" s="1"/>
  <c r="L264" i="6"/>
  <c r="I264" i="6"/>
  <c r="I263" i="6" s="1"/>
  <c r="F264" i="6"/>
  <c r="F263" i="6" s="1"/>
  <c r="N263" i="6"/>
  <c r="M263" i="6"/>
  <c r="K263" i="6"/>
  <c r="J263" i="6"/>
  <c r="H263" i="6"/>
  <c r="G263" i="6"/>
  <c r="E263" i="6"/>
  <c r="D263" i="6"/>
  <c r="O262" i="6"/>
  <c r="L262" i="6"/>
  <c r="I262" i="6"/>
  <c r="F262" i="6"/>
  <c r="O261" i="6"/>
  <c r="L261" i="6"/>
  <c r="I261" i="6"/>
  <c r="F261" i="6"/>
  <c r="O260" i="6"/>
  <c r="L260" i="6"/>
  <c r="I260" i="6"/>
  <c r="F260" i="6"/>
  <c r="O259" i="6"/>
  <c r="L259" i="6"/>
  <c r="I259" i="6"/>
  <c r="C259" i="6" s="1"/>
  <c r="F259" i="6"/>
  <c r="O258" i="6"/>
  <c r="O257" i="6" s="1"/>
  <c r="L258" i="6"/>
  <c r="I258" i="6"/>
  <c r="F258" i="6"/>
  <c r="N257" i="6"/>
  <c r="N253" i="6" s="1"/>
  <c r="M257" i="6"/>
  <c r="M253" i="6" s="1"/>
  <c r="K257" i="6"/>
  <c r="K253" i="6" s="1"/>
  <c r="K252" i="6" s="1"/>
  <c r="J257" i="6"/>
  <c r="J253" i="6" s="1"/>
  <c r="H257" i="6"/>
  <c r="H253" i="6" s="1"/>
  <c r="H252" i="6" s="1"/>
  <c r="G257" i="6"/>
  <c r="G253" i="6" s="1"/>
  <c r="G252" i="6" s="1"/>
  <c r="E257" i="6"/>
  <c r="E253" i="6" s="1"/>
  <c r="D257" i="6"/>
  <c r="D253" i="6" s="1"/>
  <c r="D252" i="6" s="1"/>
  <c r="O256" i="6"/>
  <c r="L256" i="6"/>
  <c r="I256" i="6"/>
  <c r="F256" i="6"/>
  <c r="O255" i="6"/>
  <c r="L255" i="6"/>
  <c r="I255" i="6"/>
  <c r="F255" i="6"/>
  <c r="O254" i="6"/>
  <c r="L254" i="6"/>
  <c r="I254" i="6"/>
  <c r="F254" i="6"/>
  <c r="J252" i="6"/>
  <c r="O251" i="6"/>
  <c r="L251" i="6"/>
  <c r="L250" i="6" s="1"/>
  <c r="I251" i="6"/>
  <c r="I250" i="6" s="1"/>
  <c r="F251" i="6"/>
  <c r="F250" i="6" s="1"/>
  <c r="N250" i="6"/>
  <c r="M250" i="6"/>
  <c r="K250" i="6"/>
  <c r="J250" i="6"/>
  <c r="H250" i="6"/>
  <c r="G250" i="6"/>
  <c r="E250" i="6"/>
  <c r="D250" i="6"/>
  <c r="O249" i="6"/>
  <c r="L249" i="6"/>
  <c r="I249" i="6"/>
  <c r="F249" i="6"/>
  <c r="O248" i="6"/>
  <c r="L248" i="6"/>
  <c r="I248" i="6"/>
  <c r="F248" i="6"/>
  <c r="O247" i="6"/>
  <c r="L247" i="6"/>
  <c r="I247" i="6"/>
  <c r="F247" i="6"/>
  <c r="O246" i="6"/>
  <c r="L246" i="6"/>
  <c r="I246" i="6"/>
  <c r="F246" i="6"/>
  <c r="N245" i="6"/>
  <c r="M245" i="6"/>
  <c r="K245" i="6"/>
  <c r="J245" i="6"/>
  <c r="H245" i="6"/>
  <c r="G245" i="6"/>
  <c r="E245" i="6"/>
  <c r="D245" i="6"/>
  <c r="O244" i="6"/>
  <c r="L244" i="6"/>
  <c r="I244" i="6"/>
  <c r="F244" i="6"/>
  <c r="O243" i="6"/>
  <c r="O241" i="6" s="1"/>
  <c r="L243" i="6"/>
  <c r="I243" i="6"/>
  <c r="F243" i="6"/>
  <c r="O242" i="6"/>
  <c r="L242" i="6"/>
  <c r="I242" i="6"/>
  <c r="I241" i="6" s="1"/>
  <c r="F242" i="6"/>
  <c r="N241" i="6"/>
  <c r="M241" i="6"/>
  <c r="K241" i="6"/>
  <c r="K240" i="6" s="1"/>
  <c r="J241" i="6"/>
  <c r="J240" i="6" s="1"/>
  <c r="H241" i="6"/>
  <c r="G241" i="6"/>
  <c r="E241" i="6"/>
  <c r="D241" i="6"/>
  <c r="E240" i="6"/>
  <c r="O239" i="6"/>
  <c r="L239" i="6"/>
  <c r="I239" i="6"/>
  <c r="F239" i="6"/>
  <c r="C239" i="6"/>
  <c r="O238" i="6"/>
  <c r="L238" i="6"/>
  <c r="I238" i="6"/>
  <c r="F238" i="6"/>
  <c r="O237" i="6"/>
  <c r="L237" i="6"/>
  <c r="I237" i="6"/>
  <c r="F237" i="6"/>
  <c r="O236" i="6"/>
  <c r="L236" i="6"/>
  <c r="I236" i="6"/>
  <c r="F236" i="6"/>
  <c r="F233" i="6" s="1"/>
  <c r="O235" i="6"/>
  <c r="L235" i="6"/>
  <c r="I235" i="6"/>
  <c r="F235" i="6"/>
  <c r="O234" i="6"/>
  <c r="L234" i="6"/>
  <c r="L233" i="6" s="1"/>
  <c r="I234" i="6"/>
  <c r="F234" i="6"/>
  <c r="N233" i="6"/>
  <c r="M233" i="6"/>
  <c r="M232" i="6" s="1"/>
  <c r="K233" i="6"/>
  <c r="K232" i="6" s="1"/>
  <c r="J233" i="6"/>
  <c r="H233" i="6"/>
  <c r="H232" i="6" s="1"/>
  <c r="G233" i="6"/>
  <c r="E233" i="6"/>
  <c r="E232" i="6" s="1"/>
  <c r="D233" i="6"/>
  <c r="D232" i="6" s="1"/>
  <c r="N232" i="6"/>
  <c r="J232" i="6"/>
  <c r="G232" i="6"/>
  <c r="O231" i="6"/>
  <c r="L231" i="6"/>
  <c r="I231" i="6"/>
  <c r="F231" i="6"/>
  <c r="O230" i="6"/>
  <c r="L230" i="6"/>
  <c r="I230" i="6"/>
  <c r="F230" i="6"/>
  <c r="O229" i="6"/>
  <c r="O227" i="6" s="1"/>
  <c r="L229" i="6"/>
  <c r="I229" i="6"/>
  <c r="C229" i="6" s="1"/>
  <c r="F229" i="6"/>
  <c r="O228" i="6"/>
  <c r="L228" i="6"/>
  <c r="I228" i="6"/>
  <c r="F228" i="6"/>
  <c r="N227" i="6"/>
  <c r="M227" i="6"/>
  <c r="K227" i="6"/>
  <c r="J227" i="6"/>
  <c r="H227" i="6"/>
  <c r="G227" i="6"/>
  <c r="E227" i="6"/>
  <c r="D227" i="6"/>
  <c r="O226" i="6"/>
  <c r="L226" i="6"/>
  <c r="I226" i="6"/>
  <c r="F226" i="6"/>
  <c r="O225" i="6"/>
  <c r="L225" i="6"/>
  <c r="I225" i="6"/>
  <c r="F225" i="6"/>
  <c r="C225" i="6"/>
  <c r="O224" i="6"/>
  <c r="L224" i="6"/>
  <c r="I224" i="6"/>
  <c r="F224" i="6"/>
  <c r="O223" i="6"/>
  <c r="L223" i="6"/>
  <c r="I223" i="6"/>
  <c r="F223" i="6"/>
  <c r="O222" i="6"/>
  <c r="L222" i="6"/>
  <c r="I222" i="6"/>
  <c r="F222" i="6"/>
  <c r="C222" i="6" s="1"/>
  <c r="O221" i="6"/>
  <c r="L221" i="6"/>
  <c r="C221" i="6" s="1"/>
  <c r="I221" i="6"/>
  <c r="F221" i="6"/>
  <c r="O220" i="6"/>
  <c r="L220" i="6"/>
  <c r="I220" i="6"/>
  <c r="F220" i="6"/>
  <c r="N219" i="6"/>
  <c r="M219" i="6"/>
  <c r="K219" i="6"/>
  <c r="J219" i="6"/>
  <c r="H219" i="6"/>
  <c r="G219" i="6"/>
  <c r="E219" i="6"/>
  <c r="D219" i="6"/>
  <c r="O218" i="6"/>
  <c r="L218" i="6"/>
  <c r="I218" i="6"/>
  <c r="F218" i="6"/>
  <c r="O217" i="6"/>
  <c r="L217" i="6"/>
  <c r="L216" i="6" s="1"/>
  <c r="I217" i="6"/>
  <c r="I216" i="6" s="1"/>
  <c r="F217" i="6"/>
  <c r="C217" i="6" s="1"/>
  <c r="N216" i="6"/>
  <c r="M216" i="6"/>
  <c r="K216" i="6"/>
  <c r="J216" i="6"/>
  <c r="H216" i="6"/>
  <c r="H212" i="6" s="1"/>
  <c r="G216" i="6"/>
  <c r="E216" i="6"/>
  <c r="D216" i="6"/>
  <c r="O215" i="6"/>
  <c r="O214" i="6" s="1"/>
  <c r="L215" i="6"/>
  <c r="I215" i="6"/>
  <c r="C215" i="6" s="1"/>
  <c r="F215" i="6"/>
  <c r="F214" i="6" s="1"/>
  <c r="N214" i="6"/>
  <c r="M214" i="6"/>
  <c r="L214" i="6"/>
  <c r="K214" i="6"/>
  <c r="J214" i="6"/>
  <c r="H214" i="6"/>
  <c r="G214" i="6"/>
  <c r="E214" i="6"/>
  <c r="D214" i="6"/>
  <c r="O213" i="6"/>
  <c r="L213" i="6"/>
  <c r="I213" i="6"/>
  <c r="F213" i="6"/>
  <c r="O210" i="6"/>
  <c r="L210" i="6"/>
  <c r="I210" i="6"/>
  <c r="F210" i="6"/>
  <c r="O209" i="6"/>
  <c r="O208" i="6" s="1"/>
  <c r="L209" i="6"/>
  <c r="I209" i="6"/>
  <c r="C209" i="6" s="1"/>
  <c r="F209" i="6"/>
  <c r="F208" i="6" s="1"/>
  <c r="N208" i="6"/>
  <c r="M208" i="6"/>
  <c r="L208" i="6"/>
  <c r="K208" i="6"/>
  <c r="J208" i="6"/>
  <c r="H208" i="6"/>
  <c r="G208" i="6"/>
  <c r="E208" i="6"/>
  <c r="D208" i="6"/>
  <c r="O207" i="6"/>
  <c r="L207" i="6"/>
  <c r="I207" i="6"/>
  <c r="F207" i="6"/>
  <c r="O206" i="6"/>
  <c r="L206" i="6"/>
  <c r="I206" i="6"/>
  <c r="F206" i="6"/>
  <c r="O205" i="6"/>
  <c r="L205" i="6"/>
  <c r="I205" i="6"/>
  <c r="F205" i="6"/>
  <c r="O204" i="6"/>
  <c r="L204" i="6"/>
  <c r="I204" i="6"/>
  <c r="F204" i="6"/>
  <c r="O203" i="6"/>
  <c r="L203" i="6"/>
  <c r="I203" i="6"/>
  <c r="F203" i="6"/>
  <c r="O202" i="6"/>
  <c r="L202" i="6"/>
  <c r="I202" i="6"/>
  <c r="F202" i="6"/>
  <c r="C202" i="6" s="1"/>
  <c r="O201" i="6"/>
  <c r="L201" i="6"/>
  <c r="I201" i="6"/>
  <c r="F201" i="6"/>
  <c r="O200" i="6"/>
  <c r="O199" i="6" s="1"/>
  <c r="L200" i="6"/>
  <c r="I200" i="6"/>
  <c r="F200" i="6"/>
  <c r="N199" i="6"/>
  <c r="M199" i="6"/>
  <c r="K199" i="6"/>
  <c r="J199" i="6"/>
  <c r="H199" i="6"/>
  <c r="G199" i="6"/>
  <c r="E199" i="6"/>
  <c r="D199" i="6"/>
  <c r="O198" i="6"/>
  <c r="L198" i="6"/>
  <c r="I198" i="6"/>
  <c r="F198" i="6"/>
  <c r="O197" i="6"/>
  <c r="L197" i="6"/>
  <c r="I197" i="6"/>
  <c r="F197" i="6"/>
  <c r="O196" i="6"/>
  <c r="L196" i="6"/>
  <c r="I196" i="6"/>
  <c r="F196" i="6"/>
  <c r="O195" i="6"/>
  <c r="L195" i="6"/>
  <c r="C195" i="6" s="1"/>
  <c r="I195" i="6"/>
  <c r="F195" i="6"/>
  <c r="O194" i="6"/>
  <c r="L194" i="6"/>
  <c r="I194" i="6"/>
  <c r="F194" i="6"/>
  <c r="O193" i="6"/>
  <c r="L193" i="6"/>
  <c r="I193" i="6"/>
  <c r="F193" i="6"/>
  <c r="O192" i="6"/>
  <c r="L192" i="6"/>
  <c r="I192" i="6"/>
  <c r="F192" i="6"/>
  <c r="O191" i="6"/>
  <c r="L191" i="6"/>
  <c r="I191" i="6"/>
  <c r="F191" i="6"/>
  <c r="O190" i="6"/>
  <c r="L190" i="6"/>
  <c r="I190" i="6"/>
  <c r="F190" i="6"/>
  <c r="O189" i="6"/>
  <c r="L189" i="6"/>
  <c r="I189" i="6"/>
  <c r="F189" i="6"/>
  <c r="N188" i="6"/>
  <c r="M188" i="6"/>
  <c r="M187" i="6" s="1"/>
  <c r="K188" i="6"/>
  <c r="J188" i="6"/>
  <c r="J187" i="6" s="1"/>
  <c r="H188" i="6"/>
  <c r="G188" i="6"/>
  <c r="G187" i="6" s="1"/>
  <c r="E188" i="6"/>
  <c r="D188" i="6"/>
  <c r="E187" i="6"/>
  <c r="E182" i="6" s="1"/>
  <c r="O186" i="6"/>
  <c r="L186" i="6"/>
  <c r="I186" i="6"/>
  <c r="F186" i="6"/>
  <c r="O185" i="6"/>
  <c r="L185" i="6"/>
  <c r="I185" i="6"/>
  <c r="I183" i="6" s="1"/>
  <c r="F185" i="6"/>
  <c r="O184" i="6"/>
  <c r="L184" i="6"/>
  <c r="I184" i="6"/>
  <c r="F184" i="6"/>
  <c r="F183" i="6" s="1"/>
  <c r="O183" i="6"/>
  <c r="N183" i="6"/>
  <c r="M183" i="6"/>
  <c r="K183" i="6"/>
  <c r="J183" i="6"/>
  <c r="H183" i="6"/>
  <c r="G183" i="6"/>
  <c r="E183" i="6"/>
  <c r="D183" i="6"/>
  <c r="O180" i="6"/>
  <c r="O179" i="6" s="1"/>
  <c r="O178" i="6" s="1"/>
  <c r="L180" i="6"/>
  <c r="L179" i="6" s="1"/>
  <c r="L178" i="6" s="1"/>
  <c r="I180" i="6"/>
  <c r="I179" i="6" s="1"/>
  <c r="I178" i="6" s="1"/>
  <c r="F180" i="6"/>
  <c r="F179" i="6" s="1"/>
  <c r="N179" i="6"/>
  <c r="N178" i="6" s="1"/>
  <c r="M179" i="6"/>
  <c r="M178" i="6" s="1"/>
  <c r="K179" i="6"/>
  <c r="K178" i="6" s="1"/>
  <c r="J179" i="6"/>
  <c r="H179" i="6"/>
  <c r="H178" i="6" s="1"/>
  <c r="G179" i="6"/>
  <c r="G178" i="6" s="1"/>
  <c r="E179" i="6"/>
  <c r="E178" i="6" s="1"/>
  <c r="D179" i="6"/>
  <c r="D178" i="6" s="1"/>
  <c r="J178" i="6"/>
  <c r="O177" i="6"/>
  <c r="L177" i="6"/>
  <c r="I177" i="6"/>
  <c r="F177" i="6"/>
  <c r="O176" i="6"/>
  <c r="L176" i="6"/>
  <c r="I176" i="6"/>
  <c r="I175" i="6" s="1"/>
  <c r="F176" i="6"/>
  <c r="C176" i="6" s="1"/>
  <c r="N175" i="6"/>
  <c r="M175" i="6"/>
  <c r="K175" i="6"/>
  <c r="J175" i="6"/>
  <c r="H175" i="6"/>
  <c r="G175" i="6"/>
  <c r="E175" i="6"/>
  <c r="D175" i="6"/>
  <c r="O173" i="6"/>
  <c r="L173" i="6"/>
  <c r="I173" i="6"/>
  <c r="F173" i="6"/>
  <c r="O172" i="6"/>
  <c r="O171" i="6" s="1"/>
  <c r="L172" i="6"/>
  <c r="L171" i="6" s="1"/>
  <c r="I172" i="6"/>
  <c r="F172" i="6"/>
  <c r="N171" i="6"/>
  <c r="M171" i="6"/>
  <c r="K171" i="6"/>
  <c r="J171" i="6"/>
  <c r="H171" i="6"/>
  <c r="G171" i="6"/>
  <c r="E171" i="6"/>
  <c r="D171" i="6"/>
  <c r="O170" i="6"/>
  <c r="L170" i="6"/>
  <c r="I170" i="6"/>
  <c r="F170" i="6"/>
  <c r="O169" i="6"/>
  <c r="L169" i="6"/>
  <c r="L166" i="6" s="1"/>
  <c r="I169" i="6"/>
  <c r="F169" i="6"/>
  <c r="O168" i="6"/>
  <c r="L168" i="6"/>
  <c r="I168" i="6"/>
  <c r="F168" i="6"/>
  <c r="C168" i="6" s="1"/>
  <c r="O167" i="6"/>
  <c r="L167" i="6"/>
  <c r="I167" i="6"/>
  <c r="F167" i="6"/>
  <c r="N166" i="6"/>
  <c r="M166" i="6"/>
  <c r="K166" i="6"/>
  <c r="J166" i="6"/>
  <c r="H166" i="6"/>
  <c r="G166" i="6"/>
  <c r="E166" i="6"/>
  <c r="E161" i="6" s="1"/>
  <c r="D166" i="6"/>
  <c r="O165" i="6"/>
  <c r="L165" i="6"/>
  <c r="I165" i="6"/>
  <c r="F165" i="6"/>
  <c r="C165" i="6"/>
  <c r="O164" i="6"/>
  <c r="L164" i="6"/>
  <c r="I164" i="6"/>
  <c r="F164" i="6"/>
  <c r="O163" i="6"/>
  <c r="L163" i="6"/>
  <c r="L162" i="6" s="1"/>
  <c r="I163" i="6"/>
  <c r="F163" i="6"/>
  <c r="N162" i="6"/>
  <c r="M162" i="6"/>
  <c r="K162" i="6"/>
  <c r="J162" i="6"/>
  <c r="H162" i="6"/>
  <c r="H161" i="6" s="1"/>
  <c r="H160" i="6" s="1"/>
  <c r="G162" i="6"/>
  <c r="E162" i="6"/>
  <c r="D162" i="6"/>
  <c r="O159" i="6"/>
  <c r="L159" i="6"/>
  <c r="I159" i="6"/>
  <c r="F159" i="6"/>
  <c r="O158" i="6"/>
  <c r="L158" i="6"/>
  <c r="I158" i="6"/>
  <c r="F158" i="6"/>
  <c r="O157" i="6"/>
  <c r="L157" i="6"/>
  <c r="I157" i="6"/>
  <c r="F157" i="6"/>
  <c r="O156" i="6"/>
  <c r="L156" i="6"/>
  <c r="I156" i="6"/>
  <c r="F156" i="6"/>
  <c r="O155" i="6"/>
  <c r="L155" i="6"/>
  <c r="I155" i="6"/>
  <c r="F155" i="6"/>
  <c r="C155" i="6" s="1"/>
  <c r="O154" i="6"/>
  <c r="L154" i="6"/>
  <c r="I154" i="6"/>
  <c r="F154" i="6"/>
  <c r="C154" i="6"/>
  <c r="N153" i="6"/>
  <c r="N152" i="6" s="1"/>
  <c r="M153" i="6"/>
  <c r="K153" i="6"/>
  <c r="K152" i="6" s="1"/>
  <c r="J153" i="6"/>
  <c r="J152" i="6" s="1"/>
  <c r="H153" i="6"/>
  <c r="H152" i="6" s="1"/>
  <c r="G153" i="6"/>
  <c r="G152" i="6" s="1"/>
  <c r="E153" i="6"/>
  <c r="E152" i="6" s="1"/>
  <c r="D153" i="6"/>
  <c r="D152" i="6" s="1"/>
  <c r="M152" i="6"/>
  <c r="O151" i="6"/>
  <c r="L151" i="6"/>
  <c r="I151" i="6"/>
  <c r="F151" i="6"/>
  <c r="O150" i="6"/>
  <c r="L150" i="6"/>
  <c r="I150" i="6"/>
  <c r="C150" i="6" s="1"/>
  <c r="F150" i="6"/>
  <c r="O149" i="6"/>
  <c r="L149" i="6"/>
  <c r="I149" i="6"/>
  <c r="I147" i="6" s="1"/>
  <c r="F149" i="6"/>
  <c r="O148" i="6"/>
  <c r="O147" i="6" s="1"/>
  <c r="L148" i="6"/>
  <c r="I148" i="6"/>
  <c r="F148" i="6"/>
  <c r="N147" i="6"/>
  <c r="M147" i="6"/>
  <c r="K147" i="6"/>
  <c r="J147" i="6"/>
  <c r="H147" i="6"/>
  <c r="G147" i="6"/>
  <c r="E147" i="6"/>
  <c r="D147" i="6"/>
  <c r="O146" i="6"/>
  <c r="L146" i="6"/>
  <c r="I146" i="6"/>
  <c r="F146" i="6"/>
  <c r="O145" i="6"/>
  <c r="L145" i="6"/>
  <c r="I145" i="6"/>
  <c r="F145" i="6"/>
  <c r="O144" i="6"/>
  <c r="L144" i="6"/>
  <c r="I144" i="6"/>
  <c r="F144" i="6"/>
  <c r="O143" i="6"/>
  <c r="L143" i="6"/>
  <c r="I143" i="6"/>
  <c r="F143" i="6"/>
  <c r="O142" i="6"/>
  <c r="L142" i="6"/>
  <c r="I142" i="6"/>
  <c r="F142" i="6"/>
  <c r="O141" i="6"/>
  <c r="L141" i="6"/>
  <c r="I141" i="6"/>
  <c r="F141" i="6"/>
  <c r="O140" i="6"/>
  <c r="L140" i="6"/>
  <c r="I140" i="6"/>
  <c r="F140" i="6"/>
  <c r="O139" i="6"/>
  <c r="L139" i="6"/>
  <c r="I139" i="6"/>
  <c r="F139" i="6"/>
  <c r="N138" i="6"/>
  <c r="M138" i="6"/>
  <c r="K138" i="6"/>
  <c r="K120" i="6" s="1"/>
  <c r="J138" i="6"/>
  <c r="H138" i="6"/>
  <c r="G138" i="6"/>
  <c r="E138" i="6"/>
  <c r="D138" i="6"/>
  <c r="O137" i="6"/>
  <c r="L137" i="6"/>
  <c r="I137" i="6"/>
  <c r="F137" i="6"/>
  <c r="O136" i="6"/>
  <c r="L136" i="6"/>
  <c r="I136" i="6"/>
  <c r="F136" i="6"/>
  <c r="O135" i="6"/>
  <c r="L135" i="6"/>
  <c r="I135" i="6"/>
  <c r="F135" i="6"/>
  <c r="C135" i="6"/>
  <c r="N134" i="6"/>
  <c r="M134" i="6"/>
  <c r="K134" i="6"/>
  <c r="J134" i="6"/>
  <c r="H134" i="6"/>
  <c r="G134" i="6"/>
  <c r="E134" i="6"/>
  <c r="D134" i="6"/>
  <c r="O133" i="6"/>
  <c r="L133" i="6"/>
  <c r="I133" i="6"/>
  <c r="F133" i="6"/>
  <c r="O132" i="6"/>
  <c r="O131" i="6" s="1"/>
  <c r="L132" i="6"/>
  <c r="I132" i="6"/>
  <c r="F132" i="6"/>
  <c r="N131" i="6"/>
  <c r="M131" i="6"/>
  <c r="L131" i="6"/>
  <c r="K131" i="6"/>
  <c r="J131" i="6"/>
  <c r="H131" i="6"/>
  <c r="G131" i="6"/>
  <c r="E131" i="6"/>
  <c r="D131" i="6"/>
  <c r="O130" i="6"/>
  <c r="L130" i="6"/>
  <c r="I130" i="6"/>
  <c r="F130" i="6"/>
  <c r="C130" i="6" s="1"/>
  <c r="O129" i="6"/>
  <c r="L129" i="6"/>
  <c r="I129" i="6"/>
  <c r="C129" i="6" s="1"/>
  <c r="F129" i="6"/>
  <c r="O128" i="6"/>
  <c r="L128" i="6"/>
  <c r="I128" i="6"/>
  <c r="F128" i="6"/>
  <c r="O127" i="6"/>
  <c r="L127" i="6"/>
  <c r="I127" i="6"/>
  <c r="F127" i="6"/>
  <c r="F126" i="6" s="1"/>
  <c r="N126" i="6"/>
  <c r="M126" i="6"/>
  <c r="K126" i="6"/>
  <c r="J126" i="6"/>
  <c r="H126" i="6"/>
  <c r="G126" i="6"/>
  <c r="E126" i="6"/>
  <c r="D126" i="6"/>
  <c r="O125" i="6"/>
  <c r="L125" i="6"/>
  <c r="I125" i="6"/>
  <c r="F125" i="6"/>
  <c r="O124" i="6"/>
  <c r="L124" i="6"/>
  <c r="I124" i="6"/>
  <c r="F124" i="6"/>
  <c r="O123" i="6"/>
  <c r="L123" i="6"/>
  <c r="I123" i="6"/>
  <c r="F123" i="6"/>
  <c r="O122" i="6"/>
  <c r="L122" i="6"/>
  <c r="I122" i="6"/>
  <c r="F122" i="6"/>
  <c r="N121" i="6"/>
  <c r="M121" i="6"/>
  <c r="K121" i="6"/>
  <c r="J121" i="6"/>
  <c r="H121" i="6"/>
  <c r="G121" i="6"/>
  <c r="E121" i="6"/>
  <c r="D121" i="6"/>
  <c r="O119" i="6"/>
  <c r="L119" i="6"/>
  <c r="I119" i="6"/>
  <c r="F119" i="6"/>
  <c r="C119" i="6" s="1"/>
  <c r="O118" i="6"/>
  <c r="L118" i="6"/>
  <c r="I118" i="6"/>
  <c r="F118" i="6"/>
  <c r="C118" i="6" s="1"/>
  <c r="O117" i="6"/>
  <c r="L117" i="6"/>
  <c r="I117" i="6"/>
  <c r="E117" i="6"/>
  <c r="O116" i="6"/>
  <c r="L116" i="6"/>
  <c r="I116" i="6"/>
  <c r="F116" i="6"/>
  <c r="O115" i="6"/>
  <c r="L115" i="6"/>
  <c r="I115" i="6"/>
  <c r="I114" i="6" s="1"/>
  <c r="F115" i="6"/>
  <c r="N114" i="6"/>
  <c r="M114" i="6"/>
  <c r="K114" i="6"/>
  <c r="J114" i="6"/>
  <c r="H114" i="6"/>
  <c r="G114" i="6"/>
  <c r="D114" i="6"/>
  <c r="O113" i="6"/>
  <c r="L113" i="6"/>
  <c r="I113" i="6"/>
  <c r="F113" i="6"/>
  <c r="O112" i="6"/>
  <c r="L112" i="6"/>
  <c r="I112" i="6"/>
  <c r="F112" i="6"/>
  <c r="O111" i="6"/>
  <c r="L111" i="6"/>
  <c r="L108" i="6" s="1"/>
  <c r="I111" i="6"/>
  <c r="F111" i="6"/>
  <c r="O110" i="6"/>
  <c r="L110" i="6"/>
  <c r="I110" i="6"/>
  <c r="F110" i="6"/>
  <c r="O109" i="6"/>
  <c r="L109" i="6"/>
  <c r="I109" i="6"/>
  <c r="C109" i="6" s="1"/>
  <c r="F109" i="6"/>
  <c r="N108" i="6"/>
  <c r="M108" i="6"/>
  <c r="K108" i="6"/>
  <c r="J108" i="6"/>
  <c r="H108" i="6"/>
  <c r="G108" i="6"/>
  <c r="E108" i="6"/>
  <c r="D108" i="6"/>
  <c r="O107" i="6"/>
  <c r="L107" i="6"/>
  <c r="I107" i="6"/>
  <c r="F107" i="6"/>
  <c r="O106" i="6"/>
  <c r="L106" i="6"/>
  <c r="I106" i="6"/>
  <c r="F106" i="6"/>
  <c r="O105" i="6"/>
  <c r="L105" i="6"/>
  <c r="I105" i="6"/>
  <c r="F105" i="6"/>
  <c r="O104" i="6"/>
  <c r="L104" i="6"/>
  <c r="I104" i="6"/>
  <c r="F104" i="6"/>
  <c r="O103" i="6"/>
  <c r="L103" i="6"/>
  <c r="I103" i="6"/>
  <c r="F103" i="6"/>
  <c r="O102" i="6"/>
  <c r="L102" i="6"/>
  <c r="I102" i="6"/>
  <c r="I99" i="6" s="1"/>
  <c r="F102" i="6"/>
  <c r="O101" i="6"/>
  <c r="L101" i="6"/>
  <c r="I101" i="6"/>
  <c r="F101" i="6"/>
  <c r="O100" i="6"/>
  <c r="L100" i="6"/>
  <c r="I100" i="6"/>
  <c r="F100" i="6"/>
  <c r="N99" i="6"/>
  <c r="M99" i="6"/>
  <c r="K99" i="6"/>
  <c r="J99" i="6"/>
  <c r="H99" i="6"/>
  <c r="G99" i="6"/>
  <c r="E99" i="6"/>
  <c r="D99" i="6"/>
  <c r="O98" i="6"/>
  <c r="L98" i="6"/>
  <c r="I98" i="6"/>
  <c r="F98" i="6"/>
  <c r="O97" i="6"/>
  <c r="L97" i="6"/>
  <c r="I97" i="6"/>
  <c r="F97" i="6"/>
  <c r="O96" i="6"/>
  <c r="L96" i="6"/>
  <c r="I96" i="6"/>
  <c r="F96" i="6"/>
  <c r="C96" i="6" s="1"/>
  <c r="O95" i="6"/>
  <c r="L95" i="6"/>
  <c r="I95" i="6"/>
  <c r="F95" i="6"/>
  <c r="O94" i="6"/>
  <c r="L94" i="6"/>
  <c r="I94" i="6"/>
  <c r="F94" i="6"/>
  <c r="O93" i="6"/>
  <c r="L93" i="6"/>
  <c r="I93" i="6"/>
  <c r="F93" i="6"/>
  <c r="O92" i="6"/>
  <c r="L92" i="6"/>
  <c r="I92" i="6"/>
  <c r="F92" i="6"/>
  <c r="N91" i="6"/>
  <c r="M91" i="6"/>
  <c r="K91" i="6"/>
  <c r="K83" i="6" s="1"/>
  <c r="J91" i="6"/>
  <c r="H91" i="6"/>
  <c r="G91" i="6"/>
  <c r="E91" i="6"/>
  <c r="D91" i="6"/>
  <c r="O90" i="6"/>
  <c r="L90" i="6"/>
  <c r="I90" i="6"/>
  <c r="F90" i="6"/>
  <c r="O89" i="6"/>
  <c r="L89" i="6"/>
  <c r="I89" i="6"/>
  <c r="F89" i="6"/>
  <c r="O88" i="6"/>
  <c r="L88" i="6"/>
  <c r="I88" i="6"/>
  <c r="F88" i="6"/>
  <c r="O87" i="6"/>
  <c r="L87" i="6"/>
  <c r="I87" i="6"/>
  <c r="F87" i="6"/>
  <c r="O86" i="6"/>
  <c r="L86" i="6"/>
  <c r="I86" i="6"/>
  <c r="C86" i="6" s="1"/>
  <c r="F86" i="6"/>
  <c r="N85" i="6"/>
  <c r="M85" i="6"/>
  <c r="K85" i="6"/>
  <c r="J85" i="6"/>
  <c r="H85" i="6"/>
  <c r="G85" i="6"/>
  <c r="E85" i="6"/>
  <c r="D85" i="6"/>
  <c r="O84" i="6"/>
  <c r="L84" i="6"/>
  <c r="I84" i="6"/>
  <c r="F84" i="6"/>
  <c r="O82" i="6"/>
  <c r="L82" i="6"/>
  <c r="I82" i="6"/>
  <c r="F82" i="6"/>
  <c r="F80" i="6" s="1"/>
  <c r="O81" i="6"/>
  <c r="O80" i="6" s="1"/>
  <c r="L81" i="6"/>
  <c r="I81" i="6"/>
  <c r="F81" i="6"/>
  <c r="N80" i="6"/>
  <c r="M80" i="6"/>
  <c r="K80" i="6"/>
  <c r="J80" i="6"/>
  <c r="J76" i="6" s="1"/>
  <c r="H80" i="6"/>
  <c r="G80" i="6"/>
  <c r="E80" i="6"/>
  <c r="D80" i="6"/>
  <c r="O79" i="6"/>
  <c r="L79" i="6"/>
  <c r="I79" i="6"/>
  <c r="F79" i="6"/>
  <c r="O78" i="6"/>
  <c r="L78" i="6"/>
  <c r="L77" i="6" s="1"/>
  <c r="I78" i="6"/>
  <c r="F78" i="6"/>
  <c r="N77" i="6"/>
  <c r="M77" i="6"/>
  <c r="K77" i="6"/>
  <c r="K76" i="6" s="1"/>
  <c r="J77" i="6"/>
  <c r="H77" i="6"/>
  <c r="H76" i="6" s="1"/>
  <c r="G77" i="6"/>
  <c r="E77" i="6"/>
  <c r="D77" i="6"/>
  <c r="M76" i="6"/>
  <c r="G76" i="6"/>
  <c r="O74" i="6"/>
  <c r="L74" i="6"/>
  <c r="I74" i="6"/>
  <c r="F74" i="6"/>
  <c r="C74" i="6" s="1"/>
  <c r="O73" i="6"/>
  <c r="L73" i="6"/>
  <c r="I73" i="6"/>
  <c r="F73" i="6"/>
  <c r="O72" i="6"/>
  <c r="L72" i="6"/>
  <c r="I72" i="6"/>
  <c r="F72" i="6"/>
  <c r="O71" i="6"/>
  <c r="L71" i="6"/>
  <c r="I71" i="6"/>
  <c r="F71" i="6"/>
  <c r="O70" i="6"/>
  <c r="L70" i="6"/>
  <c r="I70" i="6"/>
  <c r="F70" i="6"/>
  <c r="N69" i="6"/>
  <c r="N67" i="6" s="1"/>
  <c r="M69" i="6"/>
  <c r="M67" i="6" s="1"/>
  <c r="K69" i="6"/>
  <c r="K67" i="6" s="1"/>
  <c r="J69" i="6"/>
  <c r="H69" i="6"/>
  <c r="H67" i="6" s="1"/>
  <c r="G69" i="6"/>
  <c r="G67" i="6" s="1"/>
  <c r="E69" i="6"/>
  <c r="E67" i="6" s="1"/>
  <c r="D69" i="6"/>
  <c r="O68" i="6"/>
  <c r="L68" i="6"/>
  <c r="I68" i="6"/>
  <c r="F68" i="6"/>
  <c r="J67" i="6"/>
  <c r="D67" i="6"/>
  <c r="O66" i="6"/>
  <c r="L66" i="6"/>
  <c r="I66" i="6"/>
  <c r="F66" i="6"/>
  <c r="O65" i="6"/>
  <c r="L65" i="6"/>
  <c r="I65" i="6"/>
  <c r="F65" i="6"/>
  <c r="O64" i="6"/>
  <c r="L64" i="6"/>
  <c r="I64" i="6"/>
  <c r="F64" i="6"/>
  <c r="O63" i="6"/>
  <c r="L63" i="6"/>
  <c r="I63" i="6"/>
  <c r="F63" i="6"/>
  <c r="O62" i="6"/>
  <c r="L62" i="6"/>
  <c r="I62" i="6"/>
  <c r="F62" i="6"/>
  <c r="O61" i="6"/>
  <c r="L61" i="6"/>
  <c r="I61" i="6"/>
  <c r="F61" i="6"/>
  <c r="C61" i="6" s="1"/>
  <c r="O60" i="6"/>
  <c r="L60" i="6"/>
  <c r="I60" i="6"/>
  <c r="F60" i="6"/>
  <c r="O59" i="6"/>
  <c r="O58" i="6" s="1"/>
  <c r="L59" i="6"/>
  <c r="I59" i="6"/>
  <c r="F59" i="6"/>
  <c r="N58" i="6"/>
  <c r="M58" i="6"/>
  <c r="K58" i="6"/>
  <c r="K54" i="6" s="1"/>
  <c r="J58" i="6"/>
  <c r="H58" i="6"/>
  <c r="G58" i="6"/>
  <c r="E58" i="6"/>
  <c r="D58" i="6"/>
  <c r="O57" i="6"/>
  <c r="O55" i="6" s="1"/>
  <c r="L57" i="6"/>
  <c r="I57" i="6"/>
  <c r="F57" i="6"/>
  <c r="O56" i="6"/>
  <c r="L56" i="6"/>
  <c r="L55" i="6" s="1"/>
  <c r="I56" i="6"/>
  <c r="F56" i="6"/>
  <c r="F55" i="6" s="1"/>
  <c r="N55" i="6"/>
  <c r="M55" i="6"/>
  <c r="M54" i="6" s="1"/>
  <c r="K55" i="6"/>
  <c r="J55" i="6"/>
  <c r="H55" i="6"/>
  <c r="H54" i="6" s="1"/>
  <c r="H53" i="6" s="1"/>
  <c r="G55" i="6"/>
  <c r="E55" i="6"/>
  <c r="E54" i="6" s="1"/>
  <c r="D55" i="6"/>
  <c r="D54" i="6" s="1"/>
  <c r="O47" i="6"/>
  <c r="C47" i="6" s="1"/>
  <c r="O46" i="6"/>
  <c r="C46" i="6"/>
  <c r="N45" i="6"/>
  <c r="M45" i="6"/>
  <c r="L44" i="6"/>
  <c r="L43" i="6" s="1"/>
  <c r="I44" i="6"/>
  <c r="I43" i="6" s="1"/>
  <c r="F44" i="6"/>
  <c r="F43" i="6" s="1"/>
  <c r="K43" i="6"/>
  <c r="J43" i="6"/>
  <c r="H43" i="6"/>
  <c r="G43" i="6"/>
  <c r="G20" i="6" s="1"/>
  <c r="E43" i="6"/>
  <c r="D43" i="6"/>
  <c r="F42" i="6"/>
  <c r="F41" i="6" s="1"/>
  <c r="C41" i="6" s="1"/>
  <c r="E41" i="6"/>
  <c r="D41" i="6"/>
  <c r="L40" i="6"/>
  <c r="C40" i="6" s="1"/>
  <c r="L39" i="6"/>
  <c r="C39" i="6" s="1"/>
  <c r="L38" i="6"/>
  <c r="C38" i="6" s="1"/>
  <c r="L37" i="6"/>
  <c r="C37" i="6"/>
  <c r="K36" i="6"/>
  <c r="J36" i="6"/>
  <c r="L35" i="6"/>
  <c r="C35" i="6" s="1"/>
  <c r="L34" i="6"/>
  <c r="C34" i="6" s="1"/>
  <c r="L33" i="6"/>
  <c r="C33" i="6" s="1"/>
  <c r="K33" i="6"/>
  <c r="J33" i="6"/>
  <c r="L32" i="6"/>
  <c r="C32" i="6" s="1"/>
  <c r="K31" i="6"/>
  <c r="J31" i="6"/>
  <c r="L30" i="6"/>
  <c r="C30" i="6" s="1"/>
  <c r="L29" i="6"/>
  <c r="C29" i="6"/>
  <c r="L28" i="6"/>
  <c r="C28" i="6"/>
  <c r="K27" i="6"/>
  <c r="J27" i="6"/>
  <c r="F25" i="6"/>
  <c r="C25" i="6"/>
  <c r="I24" i="6"/>
  <c r="F24" i="6"/>
  <c r="C24" i="6" s="1"/>
  <c r="E24" i="6"/>
  <c r="O23" i="6"/>
  <c r="L23" i="6"/>
  <c r="I23" i="6"/>
  <c r="F23" i="6"/>
  <c r="O22" i="6"/>
  <c r="L22" i="6"/>
  <c r="I22" i="6"/>
  <c r="F22" i="6"/>
  <c r="F21" i="6" s="1"/>
  <c r="N21" i="6"/>
  <c r="N275" i="6" s="1"/>
  <c r="M21" i="6"/>
  <c r="K21" i="6"/>
  <c r="J21" i="6"/>
  <c r="H21" i="6"/>
  <c r="H275" i="6" s="1"/>
  <c r="H274" i="6" s="1"/>
  <c r="G21" i="6"/>
  <c r="E21" i="6"/>
  <c r="E275" i="6" s="1"/>
  <c r="E274" i="6" s="1"/>
  <c r="D21" i="6"/>
  <c r="O253" i="6" l="1"/>
  <c r="O252" i="6" s="1"/>
  <c r="J54" i="6"/>
  <c r="J53" i="6" s="1"/>
  <c r="J83" i="6"/>
  <c r="C123" i="6"/>
  <c r="L161" i="6"/>
  <c r="L160" i="6" s="1"/>
  <c r="C194" i="6"/>
  <c r="C66" i="6"/>
  <c r="C73" i="6"/>
  <c r="E76" i="6"/>
  <c r="L80" i="6"/>
  <c r="L76" i="6" s="1"/>
  <c r="L126" i="6"/>
  <c r="F134" i="6"/>
  <c r="F171" i="6"/>
  <c r="J174" i="6"/>
  <c r="J182" i="6"/>
  <c r="J181" i="6" s="1"/>
  <c r="D212" i="6"/>
  <c r="D211" i="6" s="1"/>
  <c r="M212" i="6"/>
  <c r="M211" i="6" s="1"/>
  <c r="M181" i="6" s="1"/>
  <c r="C228" i="6"/>
  <c r="O233" i="6"/>
  <c r="O232" i="6" s="1"/>
  <c r="C237" i="6"/>
  <c r="C249" i="6"/>
  <c r="C258" i="6"/>
  <c r="C279" i="6"/>
  <c r="C282" i="6"/>
  <c r="C72" i="6"/>
  <c r="H174" i="6"/>
  <c r="E20" i="6"/>
  <c r="C22" i="6"/>
  <c r="F69" i="6"/>
  <c r="F67" i="6" s="1"/>
  <c r="N76" i="6"/>
  <c r="C107" i="6"/>
  <c r="O114" i="6"/>
  <c r="C122" i="6"/>
  <c r="C143" i="6"/>
  <c r="M182" i="6"/>
  <c r="C196" i="6"/>
  <c r="C207" i="6"/>
  <c r="D20" i="6"/>
  <c r="M275" i="6"/>
  <c r="M274" i="6" s="1"/>
  <c r="L31" i="6"/>
  <c r="C31" i="6" s="1"/>
  <c r="C42" i="6"/>
  <c r="N20" i="6"/>
  <c r="N54" i="6"/>
  <c r="N53" i="6" s="1"/>
  <c r="C81" i="6"/>
  <c r="M83" i="6"/>
  <c r="C90" i="6"/>
  <c r="I121" i="6"/>
  <c r="C151" i="6"/>
  <c r="M161" i="6"/>
  <c r="M160" i="6" s="1"/>
  <c r="D174" i="6"/>
  <c r="N212" i="6"/>
  <c r="O216" i="6"/>
  <c r="C238" i="6"/>
  <c r="C278" i="6"/>
  <c r="M53" i="6"/>
  <c r="L69" i="6"/>
  <c r="L67" i="6" s="1"/>
  <c r="C100" i="6"/>
  <c r="C103" i="6"/>
  <c r="I108" i="6"/>
  <c r="F138" i="6"/>
  <c r="G182" i="6"/>
  <c r="C189" i="6"/>
  <c r="L188" i="6"/>
  <c r="I208" i="6"/>
  <c r="C208" i="6" s="1"/>
  <c r="I214" i="6"/>
  <c r="I212" i="6" s="1"/>
  <c r="I227" i="6"/>
  <c r="C255" i="6"/>
  <c r="I257" i="6"/>
  <c r="I253" i="6" s="1"/>
  <c r="I252" i="6" s="1"/>
  <c r="C280" i="6"/>
  <c r="L21" i="6"/>
  <c r="O45" i="6"/>
  <c r="G54" i="6"/>
  <c r="G83" i="6"/>
  <c r="F85" i="6"/>
  <c r="C116" i="6"/>
  <c r="O153" i="6"/>
  <c r="O152" i="6" s="1"/>
  <c r="C159" i="6"/>
  <c r="G161" i="6"/>
  <c r="G160" i="6" s="1"/>
  <c r="F162" i="6"/>
  <c r="K161" i="6"/>
  <c r="C167" i="6"/>
  <c r="C169" i="6"/>
  <c r="N174" i="6"/>
  <c r="C201" i="6"/>
  <c r="C203" i="6"/>
  <c r="C213" i="6"/>
  <c r="J212" i="6"/>
  <c r="J211" i="6" s="1"/>
  <c r="G212" i="6"/>
  <c r="C220" i="6"/>
  <c r="C226" i="6"/>
  <c r="C242" i="6"/>
  <c r="D240" i="6"/>
  <c r="M240" i="6"/>
  <c r="C248" i="6"/>
  <c r="C256" i="6"/>
  <c r="K53" i="6"/>
  <c r="K75" i="6"/>
  <c r="D120" i="6"/>
  <c r="C156" i="6"/>
  <c r="I166" i="6"/>
  <c r="I161" i="6" s="1"/>
  <c r="D187" i="6"/>
  <c r="D182" i="6" s="1"/>
  <c r="D181" i="6" s="1"/>
  <c r="I199" i="6"/>
  <c r="C231" i="6"/>
  <c r="C243" i="6"/>
  <c r="L241" i="6"/>
  <c r="L245" i="6"/>
  <c r="L240" i="6" s="1"/>
  <c r="L27" i="6"/>
  <c r="H20" i="6"/>
  <c r="D53" i="6"/>
  <c r="C56" i="6"/>
  <c r="C60" i="6"/>
  <c r="C71" i="6"/>
  <c r="D76" i="6"/>
  <c r="O77" i="6"/>
  <c r="O76" i="6" s="1"/>
  <c r="O91" i="6"/>
  <c r="C98" i="6"/>
  <c r="C112" i="6"/>
  <c r="C113" i="6"/>
  <c r="I126" i="6"/>
  <c r="E120" i="6"/>
  <c r="C136" i="6"/>
  <c r="L138" i="6"/>
  <c r="C146" i="6"/>
  <c r="C149" i="6"/>
  <c r="I153" i="6"/>
  <c r="I152" i="6" s="1"/>
  <c r="I162" i="6"/>
  <c r="D161" i="6"/>
  <c r="D160" i="6" s="1"/>
  <c r="E174" i="6"/>
  <c r="L183" i="6"/>
  <c r="C183" i="6" s="1"/>
  <c r="C210" i="6"/>
  <c r="C223" i="6"/>
  <c r="O219" i="6"/>
  <c r="C230" i="6"/>
  <c r="L232" i="6"/>
  <c r="E252" i="6"/>
  <c r="C271" i="6"/>
  <c r="C284" i="6"/>
  <c r="D83" i="6"/>
  <c r="L91" i="6"/>
  <c r="C97" i="6"/>
  <c r="O121" i="6"/>
  <c r="C57" i="6"/>
  <c r="C63" i="6"/>
  <c r="O69" i="6"/>
  <c r="I69" i="6"/>
  <c r="C79" i="6"/>
  <c r="C87" i="6"/>
  <c r="I91" i="6"/>
  <c r="O99" i="6"/>
  <c r="C102" i="6"/>
  <c r="C106" i="6"/>
  <c r="L121" i="6"/>
  <c r="C133" i="6"/>
  <c r="L134" i="6"/>
  <c r="F166" i="6"/>
  <c r="F161" i="6" s="1"/>
  <c r="I174" i="6"/>
  <c r="M174" i="6"/>
  <c r="O188" i="6"/>
  <c r="C193" i="6"/>
  <c r="E212" i="6"/>
  <c r="E211" i="6" s="1"/>
  <c r="E181" i="6" s="1"/>
  <c r="I219" i="6"/>
  <c r="C236" i="6"/>
  <c r="N240" i="6"/>
  <c r="N211" i="6" s="1"/>
  <c r="L257" i="6"/>
  <c r="N252" i="6"/>
  <c r="C277" i="6"/>
  <c r="I276" i="6"/>
  <c r="C89" i="6"/>
  <c r="M20" i="6"/>
  <c r="O21" i="6"/>
  <c r="C62" i="6"/>
  <c r="C65" i="6"/>
  <c r="F77" i="6"/>
  <c r="F91" i="6"/>
  <c r="C91" i="6" s="1"/>
  <c r="C95" i="6"/>
  <c r="C101" i="6"/>
  <c r="L99" i="6"/>
  <c r="C104" i="6"/>
  <c r="C105" i="6"/>
  <c r="J120" i="6"/>
  <c r="F131" i="6"/>
  <c r="C141" i="6"/>
  <c r="F147" i="6"/>
  <c r="C158" i="6"/>
  <c r="L175" i="6"/>
  <c r="L174" i="6" s="1"/>
  <c r="C191" i="6"/>
  <c r="C192" i="6"/>
  <c r="N187" i="6"/>
  <c r="N182" i="6" s="1"/>
  <c r="C205" i="6"/>
  <c r="C218" i="6"/>
  <c r="C235" i="6"/>
  <c r="G240" i="6"/>
  <c r="C246" i="6"/>
  <c r="C251" i="6"/>
  <c r="L269" i="6"/>
  <c r="L275" i="6" s="1"/>
  <c r="L274" i="6" s="1"/>
  <c r="E53" i="6"/>
  <c r="C64" i="6"/>
  <c r="O108" i="6"/>
  <c r="K26" i="6"/>
  <c r="K20" i="6" s="1"/>
  <c r="L58" i="6"/>
  <c r="L54" i="6" s="1"/>
  <c r="L53" i="6" s="1"/>
  <c r="I67" i="6"/>
  <c r="J75" i="6"/>
  <c r="J272" i="6" s="1"/>
  <c r="C82" i="6"/>
  <c r="L85" i="6"/>
  <c r="L83" i="6" s="1"/>
  <c r="C110" i="6"/>
  <c r="C140" i="6"/>
  <c r="C142" i="6"/>
  <c r="N161" i="6"/>
  <c r="N160" i="6" s="1"/>
  <c r="J161" i="6"/>
  <c r="J160" i="6" s="1"/>
  <c r="C170" i="6"/>
  <c r="C173" i="6"/>
  <c r="K174" i="6"/>
  <c r="G174" i="6"/>
  <c r="C180" i="6"/>
  <c r="C186" i="6"/>
  <c r="K187" i="6"/>
  <c r="K182" i="6" s="1"/>
  <c r="C204" i="6"/>
  <c r="H240" i="6"/>
  <c r="I245" i="6"/>
  <c r="I240" i="6" s="1"/>
  <c r="C262" i="6"/>
  <c r="M75" i="7"/>
  <c r="C85" i="7"/>
  <c r="I240" i="7"/>
  <c r="F20" i="6"/>
  <c r="O275" i="7"/>
  <c r="O20" i="7"/>
  <c r="C43" i="6"/>
  <c r="C45" i="6"/>
  <c r="G53" i="6"/>
  <c r="L76" i="7"/>
  <c r="K20" i="8"/>
  <c r="I83" i="6"/>
  <c r="L147" i="6"/>
  <c r="C148" i="6"/>
  <c r="M52" i="7"/>
  <c r="I77" i="7"/>
  <c r="I76" i="7" s="1"/>
  <c r="C78" i="7"/>
  <c r="C178" i="7"/>
  <c r="E181" i="7"/>
  <c r="C257" i="7"/>
  <c r="F253" i="7"/>
  <c r="M275" i="8"/>
  <c r="M274" i="8" s="1"/>
  <c r="M20" i="8"/>
  <c r="L91" i="8"/>
  <c r="C92" i="8"/>
  <c r="C139" i="6"/>
  <c r="I138" i="6"/>
  <c r="K160" i="6"/>
  <c r="I188" i="6"/>
  <c r="C214" i="6"/>
  <c r="F216" i="6"/>
  <c r="F241" i="6"/>
  <c r="E114" i="6"/>
  <c r="E83" i="6" s="1"/>
  <c r="E75" i="6" s="1"/>
  <c r="F117" i="6"/>
  <c r="C117" i="6" s="1"/>
  <c r="C179" i="6"/>
  <c r="L263" i="6"/>
  <c r="C263" i="6" s="1"/>
  <c r="C264" i="6"/>
  <c r="F265" i="6"/>
  <c r="C265" i="6" s="1"/>
  <c r="C266" i="6"/>
  <c r="C32" i="7"/>
  <c r="L31" i="7"/>
  <c r="C31" i="7" s="1"/>
  <c r="O212" i="7"/>
  <c r="O211" i="7" s="1"/>
  <c r="I267" i="7"/>
  <c r="I266" i="7" s="1"/>
  <c r="I265" i="7" s="1"/>
  <c r="C268" i="7"/>
  <c r="I240" i="8"/>
  <c r="C266" i="8"/>
  <c r="F265" i="8"/>
  <c r="F99" i="6"/>
  <c r="F108" i="6"/>
  <c r="O187" i="6"/>
  <c r="O182" i="6" s="1"/>
  <c r="J275" i="6"/>
  <c r="J274" i="6" s="1"/>
  <c r="C122" i="7"/>
  <c r="F121" i="7"/>
  <c r="C209" i="7"/>
  <c r="I208" i="7"/>
  <c r="M52" i="8"/>
  <c r="O20" i="6"/>
  <c r="F121" i="6"/>
  <c r="O126" i="6"/>
  <c r="E160" i="6"/>
  <c r="H211" i="6"/>
  <c r="L253" i="6"/>
  <c r="C254" i="6"/>
  <c r="F257" i="6"/>
  <c r="I269" i="6"/>
  <c r="K275" i="6"/>
  <c r="K274" i="6" s="1"/>
  <c r="O276" i="6"/>
  <c r="J53" i="7"/>
  <c r="H120" i="7"/>
  <c r="F134" i="7"/>
  <c r="C134" i="7" s="1"/>
  <c r="K187" i="7"/>
  <c r="K182" i="7" s="1"/>
  <c r="D20" i="8"/>
  <c r="L147" i="8"/>
  <c r="L120" i="8" s="1"/>
  <c r="C148" i="8"/>
  <c r="I80" i="6"/>
  <c r="C80" i="6" s="1"/>
  <c r="C125" i="6"/>
  <c r="O175" i="6"/>
  <c r="O174" i="6" s="1"/>
  <c r="F188" i="6"/>
  <c r="O245" i="6"/>
  <c r="O240" i="6" s="1"/>
  <c r="C267" i="6"/>
  <c r="J20" i="7"/>
  <c r="C27" i="7"/>
  <c r="L26" i="7"/>
  <c r="O45" i="7"/>
  <c r="C46" i="7"/>
  <c r="O54" i="7"/>
  <c r="O53" i="7" s="1"/>
  <c r="C77" i="7"/>
  <c r="F76" i="7"/>
  <c r="L121" i="7"/>
  <c r="L120" i="7" s="1"/>
  <c r="D181" i="7"/>
  <c r="L275" i="8"/>
  <c r="C21" i="8"/>
  <c r="K53" i="8"/>
  <c r="F131" i="8"/>
  <c r="C131" i="8" s="1"/>
  <c r="C132" i="8"/>
  <c r="F161" i="8"/>
  <c r="G181" i="8"/>
  <c r="C27" i="6"/>
  <c r="L36" i="6"/>
  <c r="C36" i="6" s="1"/>
  <c r="C59" i="6"/>
  <c r="I77" i="6"/>
  <c r="C84" i="6"/>
  <c r="H83" i="6"/>
  <c r="C93" i="6"/>
  <c r="C111" i="6"/>
  <c r="L114" i="6"/>
  <c r="C115" i="6"/>
  <c r="G120" i="6"/>
  <c r="G75" i="6" s="1"/>
  <c r="N120" i="6"/>
  <c r="I131" i="6"/>
  <c r="C137" i="6"/>
  <c r="C145" i="6"/>
  <c r="C157" i="6"/>
  <c r="O166" i="6"/>
  <c r="C172" i="6"/>
  <c r="F175" i="6"/>
  <c r="C177" i="6"/>
  <c r="C185" i="6"/>
  <c r="C190" i="6"/>
  <c r="F219" i="6"/>
  <c r="L227" i="6"/>
  <c r="C234" i="6"/>
  <c r="C244" i="6"/>
  <c r="F245" i="6"/>
  <c r="O250" i="6"/>
  <c r="C250" i="6" s="1"/>
  <c r="C261" i="6"/>
  <c r="O269" i="6"/>
  <c r="O275" i="6" s="1"/>
  <c r="O274" i="6" s="1"/>
  <c r="D275" i="6"/>
  <c r="D274" i="6" s="1"/>
  <c r="F276" i="6"/>
  <c r="L276" i="6"/>
  <c r="C55" i="7"/>
  <c r="G75" i="7"/>
  <c r="G52" i="7" s="1"/>
  <c r="F91" i="7"/>
  <c r="L91" i="7"/>
  <c r="L83" i="7" s="1"/>
  <c r="O131" i="7"/>
  <c r="C179" i="7"/>
  <c r="I212" i="7"/>
  <c r="G212" i="7"/>
  <c r="G211" i="7" s="1"/>
  <c r="M212" i="7"/>
  <c r="M211" i="7" s="1"/>
  <c r="F227" i="7"/>
  <c r="C229" i="7"/>
  <c r="F233" i="7"/>
  <c r="C251" i="7"/>
  <c r="I250" i="7"/>
  <c r="C250" i="7" s="1"/>
  <c r="O276" i="7"/>
  <c r="J20" i="8"/>
  <c r="F55" i="8"/>
  <c r="E75" i="8"/>
  <c r="H75" i="8"/>
  <c r="H52" i="8" s="1"/>
  <c r="F91" i="8"/>
  <c r="C91" i="8" s="1"/>
  <c r="C96" i="8"/>
  <c r="O182" i="8"/>
  <c r="I188" i="8"/>
  <c r="I187" i="8" s="1"/>
  <c r="I182" i="8" s="1"/>
  <c r="C190" i="8"/>
  <c r="O187" i="8"/>
  <c r="F21" i="7"/>
  <c r="N52" i="7"/>
  <c r="O67" i="7"/>
  <c r="C68" i="7"/>
  <c r="F175" i="7"/>
  <c r="C269" i="7"/>
  <c r="C121" i="8"/>
  <c r="I21" i="6"/>
  <c r="F58" i="6"/>
  <c r="L153" i="6"/>
  <c r="L152" i="6" s="1"/>
  <c r="O162" i="6"/>
  <c r="L199" i="6"/>
  <c r="L187" i="6" s="1"/>
  <c r="L182" i="6" s="1"/>
  <c r="C200" i="6"/>
  <c r="E75" i="7"/>
  <c r="E52" i="7" s="1"/>
  <c r="E51" i="7" s="1"/>
  <c r="O80" i="7"/>
  <c r="C80" i="7" s="1"/>
  <c r="H83" i="7"/>
  <c r="F114" i="7"/>
  <c r="C114" i="7" s="1"/>
  <c r="I121" i="7"/>
  <c r="L174" i="7"/>
  <c r="H182" i="7"/>
  <c r="H181" i="7" s="1"/>
  <c r="O183" i="7"/>
  <c r="L227" i="7"/>
  <c r="C228" i="7"/>
  <c r="C267" i="7"/>
  <c r="F266" i="7"/>
  <c r="C29" i="8"/>
  <c r="L27" i="8"/>
  <c r="I134" i="8"/>
  <c r="C135" i="8"/>
  <c r="L276" i="8"/>
  <c r="C277" i="8"/>
  <c r="F76" i="6"/>
  <c r="I85" i="6"/>
  <c r="N83" i="6"/>
  <c r="C94" i="6"/>
  <c r="M120" i="6"/>
  <c r="M75" i="6" s="1"/>
  <c r="I134" i="6"/>
  <c r="O134" i="6"/>
  <c r="O138" i="6"/>
  <c r="F153" i="6"/>
  <c r="C162" i="6"/>
  <c r="F178" i="6"/>
  <c r="C178" i="6" s="1"/>
  <c r="L219" i="6"/>
  <c r="M252" i="6"/>
  <c r="G274" i="7"/>
  <c r="L108" i="7"/>
  <c r="C169" i="7"/>
  <c r="F166" i="7"/>
  <c r="F183" i="7"/>
  <c r="C216" i="7"/>
  <c r="G275" i="6"/>
  <c r="G274" i="6" s="1"/>
  <c r="N274" i="6"/>
  <c r="C23" i="6"/>
  <c r="J26" i="6"/>
  <c r="C44" i="6"/>
  <c r="I55" i="6"/>
  <c r="O54" i="6"/>
  <c r="I58" i="6"/>
  <c r="C68" i="6"/>
  <c r="C70" i="6"/>
  <c r="C78" i="6"/>
  <c r="O85" i="6"/>
  <c r="C88" i="6"/>
  <c r="C92" i="6"/>
  <c r="C124" i="6"/>
  <c r="H120" i="6"/>
  <c r="C127" i="6"/>
  <c r="C128" i="6"/>
  <c r="C132" i="6"/>
  <c r="C144" i="6"/>
  <c r="C163" i="6"/>
  <c r="C164" i="6"/>
  <c r="I171" i="6"/>
  <c r="C171" i="6" s="1"/>
  <c r="C184" i="6"/>
  <c r="C197" i="6"/>
  <c r="C198" i="6"/>
  <c r="H187" i="6"/>
  <c r="H182" i="6" s="1"/>
  <c r="F199" i="6"/>
  <c r="C206" i="6"/>
  <c r="K212" i="6"/>
  <c r="K211" i="6" s="1"/>
  <c r="C224" i="6"/>
  <c r="F227" i="6"/>
  <c r="F232" i="6"/>
  <c r="I233" i="6"/>
  <c r="I232" i="6" s="1"/>
  <c r="C247" i="6"/>
  <c r="C260" i="6"/>
  <c r="C268" i="6"/>
  <c r="F269" i="6"/>
  <c r="C281" i="6"/>
  <c r="D20" i="7"/>
  <c r="D53" i="7"/>
  <c r="D52" i="7" s="1"/>
  <c r="D51" i="7" s="1"/>
  <c r="L58" i="7"/>
  <c r="L54" i="7" s="1"/>
  <c r="L53" i="7" s="1"/>
  <c r="C59" i="7"/>
  <c r="H75" i="7"/>
  <c r="H52" i="7" s="1"/>
  <c r="H51" i="7" s="1"/>
  <c r="C89" i="7"/>
  <c r="J83" i="7"/>
  <c r="C102" i="7"/>
  <c r="C117" i="7"/>
  <c r="C124" i="7"/>
  <c r="F126" i="7"/>
  <c r="C126" i="7" s="1"/>
  <c r="L153" i="7"/>
  <c r="L152" i="7" s="1"/>
  <c r="C154" i="7"/>
  <c r="L162" i="7"/>
  <c r="L161" i="7" s="1"/>
  <c r="L160" i="7" s="1"/>
  <c r="I174" i="7"/>
  <c r="O187" i="7"/>
  <c r="I188" i="7"/>
  <c r="I187" i="7" s="1"/>
  <c r="I182" i="7" s="1"/>
  <c r="N212" i="7"/>
  <c r="N211" i="7" s="1"/>
  <c r="C223" i="7"/>
  <c r="O253" i="7"/>
  <c r="O252" i="7" s="1"/>
  <c r="C259" i="7"/>
  <c r="C271" i="7"/>
  <c r="F276" i="7"/>
  <c r="C276" i="7" s="1"/>
  <c r="O275" i="8"/>
  <c r="O274" i="8" s="1"/>
  <c r="C86" i="8"/>
  <c r="F85" i="8"/>
  <c r="L83" i="8"/>
  <c r="F99" i="8"/>
  <c r="C99" i="8" s="1"/>
  <c r="K75" i="8"/>
  <c r="C127" i="8"/>
  <c r="I126" i="8"/>
  <c r="L138" i="8"/>
  <c r="C185" i="8"/>
  <c r="L182" i="8"/>
  <c r="F188" i="8"/>
  <c r="C189" i="8"/>
  <c r="F58" i="7"/>
  <c r="C58" i="7" s="1"/>
  <c r="F69" i="7"/>
  <c r="L69" i="7"/>
  <c r="L67" i="7" s="1"/>
  <c r="O91" i="7"/>
  <c r="K120" i="7"/>
  <c r="K75" i="7" s="1"/>
  <c r="C131" i="7"/>
  <c r="C133" i="7"/>
  <c r="H187" i="7"/>
  <c r="C237" i="7"/>
  <c r="D272" i="7"/>
  <c r="O126" i="8"/>
  <c r="O120" i="8" s="1"/>
  <c r="C136" i="8"/>
  <c r="C139" i="8"/>
  <c r="I138" i="8"/>
  <c r="O147" i="8"/>
  <c r="M20" i="7"/>
  <c r="L275" i="7"/>
  <c r="C86" i="7"/>
  <c r="E83" i="7"/>
  <c r="C94" i="7"/>
  <c r="F100" i="7"/>
  <c r="O99" i="7"/>
  <c r="O83" i="7" s="1"/>
  <c r="C118" i="7"/>
  <c r="E120" i="7"/>
  <c r="O121" i="7"/>
  <c r="O120" i="7" s="1"/>
  <c r="C141" i="7"/>
  <c r="C148" i="7"/>
  <c r="C151" i="7"/>
  <c r="C207" i="7"/>
  <c r="C208" i="7"/>
  <c r="C224" i="7"/>
  <c r="F241" i="7"/>
  <c r="C249" i="7"/>
  <c r="C254" i="7"/>
  <c r="C264" i="7"/>
  <c r="F263" i="7"/>
  <c r="C263" i="7" s="1"/>
  <c r="E272" i="7"/>
  <c r="I269" i="7"/>
  <c r="C47" i="8"/>
  <c r="O45" i="8"/>
  <c r="E53" i="8"/>
  <c r="I55" i="8"/>
  <c r="J75" i="8"/>
  <c r="J52" i="8" s="1"/>
  <c r="J51" i="8" s="1"/>
  <c r="F77" i="8"/>
  <c r="M120" i="8"/>
  <c r="F134" i="8"/>
  <c r="F138" i="8"/>
  <c r="C138" i="8" s="1"/>
  <c r="C149" i="8"/>
  <c r="F153" i="8"/>
  <c r="C199" i="8"/>
  <c r="L214" i="8"/>
  <c r="C214" i="8" s="1"/>
  <c r="C215" i="8"/>
  <c r="I212" i="8"/>
  <c r="H252" i="8"/>
  <c r="I267" i="8"/>
  <c r="I266" i="8" s="1"/>
  <c r="I265" i="8" s="1"/>
  <c r="C268" i="8"/>
  <c r="C64" i="7"/>
  <c r="C74" i="7"/>
  <c r="C79" i="7"/>
  <c r="C82" i="7"/>
  <c r="I91" i="7"/>
  <c r="C130" i="7"/>
  <c r="C155" i="7"/>
  <c r="M272" i="7"/>
  <c r="F183" i="8"/>
  <c r="F216" i="8"/>
  <c r="C218" i="8"/>
  <c r="C258" i="8"/>
  <c r="O257" i="8"/>
  <c r="O253" i="8" s="1"/>
  <c r="O252" i="8" s="1"/>
  <c r="C44" i="7"/>
  <c r="C63" i="7"/>
  <c r="F67" i="7"/>
  <c r="C67" i="7" s="1"/>
  <c r="C73" i="7"/>
  <c r="J75" i="7"/>
  <c r="C81" i="7"/>
  <c r="C84" i="7"/>
  <c r="I99" i="7"/>
  <c r="C103" i="7"/>
  <c r="I108" i="7"/>
  <c r="C108" i="7" s="1"/>
  <c r="O108" i="7"/>
  <c r="C123" i="7"/>
  <c r="C132" i="7"/>
  <c r="C158" i="7"/>
  <c r="I162" i="7"/>
  <c r="I161" i="7" s="1"/>
  <c r="I160" i="7" s="1"/>
  <c r="O162" i="7"/>
  <c r="O161" i="7" s="1"/>
  <c r="O160" i="7" s="1"/>
  <c r="C180" i="7"/>
  <c r="F188" i="7"/>
  <c r="C203" i="7"/>
  <c r="C215" i="7"/>
  <c r="L219" i="7"/>
  <c r="C220" i="7"/>
  <c r="I245" i="7"/>
  <c r="C245" i="7" s="1"/>
  <c r="C44" i="8"/>
  <c r="L43" i="8"/>
  <c r="C65" i="8"/>
  <c r="C73" i="8"/>
  <c r="C84" i="8"/>
  <c r="N83" i="8"/>
  <c r="N75" i="8" s="1"/>
  <c r="N52" i="8" s="1"/>
  <c r="C97" i="8"/>
  <c r="C105" i="8"/>
  <c r="O138" i="8"/>
  <c r="C169" i="8"/>
  <c r="C179" i="8"/>
  <c r="F178" i="8"/>
  <c r="C178" i="8" s="1"/>
  <c r="K181" i="8"/>
  <c r="L250" i="8"/>
  <c r="C250" i="8" s="1"/>
  <c r="C251" i="8"/>
  <c r="M252" i="8"/>
  <c r="M181" i="8" s="1"/>
  <c r="I147" i="7"/>
  <c r="C147" i="7" s="1"/>
  <c r="M187" i="7"/>
  <c r="L188" i="7"/>
  <c r="L187" i="7" s="1"/>
  <c r="C192" i="7"/>
  <c r="C200" i="7"/>
  <c r="C213" i="7"/>
  <c r="F219" i="7"/>
  <c r="C225" i="7"/>
  <c r="L240" i="7"/>
  <c r="I253" i="7"/>
  <c r="I252" i="7" s="1"/>
  <c r="C282" i="7"/>
  <c r="L274" i="7"/>
  <c r="C22" i="8"/>
  <c r="E20" i="8"/>
  <c r="C43" i="8"/>
  <c r="C66" i="8"/>
  <c r="I67" i="8"/>
  <c r="C67" i="8" s="1"/>
  <c r="F80" i="8"/>
  <c r="C80" i="8" s="1"/>
  <c r="O91" i="8"/>
  <c r="O83" i="8" s="1"/>
  <c r="O75" i="8" s="1"/>
  <c r="I91" i="8"/>
  <c r="I83" i="8" s="1"/>
  <c r="F174" i="8"/>
  <c r="L174" i="8"/>
  <c r="J182" i="8"/>
  <c r="J181" i="8" s="1"/>
  <c r="L227" i="8"/>
  <c r="F153" i="7"/>
  <c r="C159" i="7"/>
  <c r="C164" i="7"/>
  <c r="M182" i="7"/>
  <c r="L182" i="7"/>
  <c r="G187" i="7"/>
  <c r="G182" i="7" s="1"/>
  <c r="G181" i="7" s="1"/>
  <c r="N187" i="7"/>
  <c r="N182" i="7" s="1"/>
  <c r="N181" i="7" s="1"/>
  <c r="I199" i="7"/>
  <c r="C199" i="7" s="1"/>
  <c r="J212" i="7"/>
  <c r="J211" i="7" s="1"/>
  <c r="J181" i="7" s="1"/>
  <c r="C236" i="7"/>
  <c r="K252" i="7"/>
  <c r="C262" i="7"/>
  <c r="C277" i="7"/>
  <c r="F275" i="8"/>
  <c r="F20" i="8"/>
  <c r="O54" i="8"/>
  <c r="O53" i="8" s="1"/>
  <c r="C62" i="8"/>
  <c r="L67" i="8"/>
  <c r="L53" i="8" s="1"/>
  <c r="G75" i="8"/>
  <c r="G52" i="8" s="1"/>
  <c r="G51" i="8" s="1"/>
  <c r="D83" i="8"/>
  <c r="D75" i="8" s="1"/>
  <c r="C102" i="8"/>
  <c r="C106" i="8"/>
  <c r="F108" i="8"/>
  <c r="L108" i="8"/>
  <c r="C117" i="8"/>
  <c r="F114" i="8"/>
  <c r="C114" i="8" s="1"/>
  <c r="I121" i="8"/>
  <c r="C125" i="8"/>
  <c r="G120" i="8"/>
  <c r="O134" i="8"/>
  <c r="C137" i="8"/>
  <c r="C144" i="8"/>
  <c r="F147" i="8"/>
  <c r="H161" i="8"/>
  <c r="H160" i="8" s="1"/>
  <c r="C163" i="8"/>
  <c r="C173" i="8"/>
  <c r="F171" i="8"/>
  <c r="C171" i="8" s="1"/>
  <c r="I175" i="8"/>
  <c r="I174" i="8" s="1"/>
  <c r="L188" i="8"/>
  <c r="L187" i="8" s="1"/>
  <c r="O212" i="8"/>
  <c r="H212" i="8"/>
  <c r="H211" i="8" s="1"/>
  <c r="E211" i="8"/>
  <c r="E272" i="8" s="1"/>
  <c r="C221" i="8"/>
  <c r="C224" i="8"/>
  <c r="C225" i="8"/>
  <c r="F227" i="8"/>
  <c r="C227" i="8" s="1"/>
  <c r="C267" i="8"/>
  <c r="C269" i="8"/>
  <c r="C70" i="8"/>
  <c r="C89" i="8"/>
  <c r="H83" i="8"/>
  <c r="L99" i="8"/>
  <c r="C113" i="8"/>
  <c r="L166" i="8"/>
  <c r="L161" i="8" s="1"/>
  <c r="L160" i="8" s="1"/>
  <c r="C180" i="8"/>
  <c r="C196" i="8"/>
  <c r="G211" i="8"/>
  <c r="F219" i="8"/>
  <c r="C219" i="8" s="1"/>
  <c r="C223" i="8"/>
  <c r="C233" i="8"/>
  <c r="F232" i="8"/>
  <c r="C236" i="8"/>
  <c r="I245" i="8"/>
  <c r="C245" i="8" s="1"/>
  <c r="C246" i="8"/>
  <c r="O245" i="8"/>
  <c r="O240" i="8" s="1"/>
  <c r="C254" i="8"/>
  <c r="I269" i="8"/>
  <c r="C270" i="8"/>
  <c r="E275" i="8"/>
  <c r="E274" i="8" s="1"/>
  <c r="I58" i="8"/>
  <c r="C58" i="8" s="1"/>
  <c r="O67" i="8"/>
  <c r="I69" i="8"/>
  <c r="C69" i="8" s="1"/>
  <c r="M75" i="8"/>
  <c r="C88" i="8"/>
  <c r="C112" i="8"/>
  <c r="C145" i="8"/>
  <c r="C156" i="8"/>
  <c r="C191" i="8"/>
  <c r="C200" i="8"/>
  <c r="C201" i="8"/>
  <c r="L212" i="8"/>
  <c r="L211" i="8" s="1"/>
  <c r="C235" i="8"/>
  <c r="C248" i="8"/>
  <c r="C249" i="8"/>
  <c r="G252" i="8"/>
  <c r="G272" i="8" s="1"/>
  <c r="L253" i="8"/>
  <c r="L252" i="8" s="1"/>
  <c r="K272" i="8"/>
  <c r="F276" i="8"/>
  <c r="C157" i="8"/>
  <c r="I162" i="8"/>
  <c r="I161" i="8" s="1"/>
  <c r="I160" i="8" s="1"/>
  <c r="C192" i="8"/>
  <c r="C197" i="8"/>
  <c r="F241" i="8"/>
  <c r="C264" i="8"/>
  <c r="I171" i="8"/>
  <c r="C177" i="8"/>
  <c r="H187" i="8"/>
  <c r="H182" i="8" s="1"/>
  <c r="H181" i="8" s="1"/>
  <c r="N187" i="8"/>
  <c r="N182" i="8" s="1"/>
  <c r="C231" i="8"/>
  <c r="I233" i="8"/>
  <c r="I232" i="8" s="1"/>
  <c r="O233" i="8"/>
  <c r="O232" i="8" s="1"/>
  <c r="F257" i="8"/>
  <c r="C262" i="8"/>
  <c r="J272" i="8"/>
  <c r="C282" i="8"/>
  <c r="G83" i="9"/>
  <c r="I120" i="6" l="1"/>
  <c r="C219" i="6"/>
  <c r="C147" i="6"/>
  <c r="H75" i="6"/>
  <c r="H52" i="6" s="1"/>
  <c r="H51" i="6" s="1"/>
  <c r="F114" i="6"/>
  <c r="E52" i="6"/>
  <c r="E51" i="6" s="1"/>
  <c r="K52" i="6"/>
  <c r="H181" i="6"/>
  <c r="C245" i="6"/>
  <c r="C108" i="6"/>
  <c r="C138" i="6"/>
  <c r="C131" i="6"/>
  <c r="N181" i="6"/>
  <c r="C126" i="6"/>
  <c r="C99" i="6"/>
  <c r="G211" i="6"/>
  <c r="G181" i="6" s="1"/>
  <c r="C257" i="6"/>
  <c r="C216" i="6"/>
  <c r="C69" i="6"/>
  <c r="D75" i="6"/>
  <c r="D52" i="6" s="1"/>
  <c r="O212" i="6"/>
  <c r="D51" i="6"/>
  <c r="D50" i="6" s="1"/>
  <c r="I211" i="6"/>
  <c r="C166" i="6"/>
  <c r="N75" i="6"/>
  <c r="N272" i="6" s="1"/>
  <c r="C276" i="6"/>
  <c r="I76" i="6"/>
  <c r="C76" i="6" s="1"/>
  <c r="O67" i="6"/>
  <c r="C67" i="6" s="1"/>
  <c r="O83" i="6"/>
  <c r="I54" i="6"/>
  <c r="I53" i="6" s="1"/>
  <c r="C85" i="6"/>
  <c r="C58" i="6"/>
  <c r="O120" i="6"/>
  <c r="L26" i="6"/>
  <c r="C26" i="6" s="1"/>
  <c r="J52" i="6"/>
  <c r="J51" i="6" s="1"/>
  <c r="J50" i="6" s="1"/>
  <c r="K181" i="6"/>
  <c r="E272" i="6"/>
  <c r="C114" i="6"/>
  <c r="I187" i="6"/>
  <c r="I182" i="6" s="1"/>
  <c r="L120" i="6"/>
  <c r="L75" i="6" s="1"/>
  <c r="L52" i="6" s="1"/>
  <c r="N52" i="6"/>
  <c r="N51" i="6" s="1"/>
  <c r="I181" i="8"/>
  <c r="N181" i="8"/>
  <c r="N51" i="8" s="1"/>
  <c r="N272" i="8"/>
  <c r="D52" i="8"/>
  <c r="D51" i="8" s="1"/>
  <c r="D272" i="8"/>
  <c r="J50" i="8"/>
  <c r="J273" i="8"/>
  <c r="E273" i="7"/>
  <c r="E50" i="7"/>
  <c r="H272" i="8"/>
  <c r="N272" i="7"/>
  <c r="H272" i="6"/>
  <c r="G51" i="7"/>
  <c r="K51" i="6"/>
  <c r="G50" i="8"/>
  <c r="G273" i="8"/>
  <c r="K52" i="7"/>
  <c r="K51" i="7" s="1"/>
  <c r="K272" i="7"/>
  <c r="H273" i="7"/>
  <c r="H50" i="7"/>
  <c r="M52" i="6"/>
  <c r="M51" i="6" s="1"/>
  <c r="M272" i="6"/>
  <c r="H51" i="8"/>
  <c r="C275" i="8"/>
  <c r="F274" i="8"/>
  <c r="C274" i="8" s="1"/>
  <c r="F152" i="8"/>
  <c r="C152" i="8" s="1"/>
  <c r="C153" i="8"/>
  <c r="N51" i="7"/>
  <c r="M51" i="8"/>
  <c r="J272" i="7"/>
  <c r="F240" i="7"/>
  <c r="C240" i="7" s="1"/>
  <c r="C241" i="7"/>
  <c r="C100" i="7"/>
  <c r="F99" i="7"/>
  <c r="C99" i="7" s="1"/>
  <c r="F54" i="7"/>
  <c r="C27" i="8"/>
  <c r="L26" i="8"/>
  <c r="O181" i="8"/>
  <c r="C91" i="7"/>
  <c r="C121" i="7"/>
  <c r="F120" i="7"/>
  <c r="L75" i="7"/>
  <c r="L52" i="7" s="1"/>
  <c r="L51" i="7" s="1"/>
  <c r="O274" i="7"/>
  <c r="C175" i="8"/>
  <c r="F182" i="7"/>
  <c r="C183" i="7"/>
  <c r="I211" i="7"/>
  <c r="I181" i="7" s="1"/>
  <c r="E181" i="8"/>
  <c r="F83" i="7"/>
  <c r="I83" i="7"/>
  <c r="O211" i="8"/>
  <c r="O272" i="8" s="1"/>
  <c r="L212" i="7"/>
  <c r="L211" i="7" s="1"/>
  <c r="C45" i="8"/>
  <c r="D50" i="7"/>
  <c r="D273" i="7"/>
  <c r="C269" i="6"/>
  <c r="C232" i="6"/>
  <c r="K272" i="6"/>
  <c r="C153" i="6"/>
  <c r="F152" i="6"/>
  <c r="C152" i="6" s="1"/>
  <c r="C266" i="7"/>
  <c r="F265" i="7"/>
  <c r="F174" i="7"/>
  <c r="C174" i="7" s="1"/>
  <c r="C175" i="7"/>
  <c r="F232" i="7"/>
  <c r="C232" i="7" s="1"/>
  <c r="C233" i="7"/>
  <c r="F54" i="6"/>
  <c r="C166" i="8"/>
  <c r="C45" i="7"/>
  <c r="J52" i="7"/>
  <c r="J51" i="7" s="1"/>
  <c r="C121" i="6"/>
  <c r="F120" i="6"/>
  <c r="C134" i="6"/>
  <c r="C219" i="7"/>
  <c r="F212" i="7"/>
  <c r="I54" i="8"/>
  <c r="I53" i="8" s="1"/>
  <c r="G272" i="7"/>
  <c r="C257" i="8"/>
  <c r="F152" i="7"/>
  <c r="C152" i="7" s="1"/>
  <c r="C153" i="7"/>
  <c r="F160" i="6"/>
  <c r="C161" i="6"/>
  <c r="O52" i="8"/>
  <c r="L181" i="7"/>
  <c r="C183" i="8"/>
  <c r="O20" i="8"/>
  <c r="C227" i="6"/>
  <c r="C166" i="7"/>
  <c r="F161" i="7"/>
  <c r="I120" i="7"/>
  <c r="C233" i="6"/>
  <c r="I20" i="6"/>
  <c r="I275" i="6"/>
  <c r="I274" i="6" s="1"/>
  <c r="C175" i="6"/>
  <c r="F174" i="6"/>
  <c r="C174" i="6" s="1"/>
  <c r="F160" i="8"/>
  <c r="C160" i="8" s="1"/>
  <c r="C161" i="8"/>
  <c r="L20" i="7"/>
  <c r="C26" i="7"/>
  <c r="F212" i="6"/>
  <c r="L252" i="6"/>
  <c r="O211" i="6"/>
  <c r="C55" i="6"/>
  <c r="F253" i="6"/>
  <c r="F240" i="6"/>
  <c r="C240" i="6" s="1"/>
  <c r="C241" i="6"/>
  <c r="C77" i="6"/>
  <c r="F275" i="6"/>
  <c r="D273" i="6"/>
  <c r="D272" i="6"/>
  <c r="M272" i="8"/>
  <c r="F83" i="6"/>
  <c r="C188" i="7"/>
  <c r="F187" i="7"/>
  <c r="C187" i="7" s="1"/>
  <c r="L181" i="8"/>
  <c r="G52" i="6"/>
  <c r="G51" i="6" s="1"/>
  <c r="C174" i="8"/>
  <c r="H272" i="7"/>
  <c r="L75" i="8"/>
  <c r="L52" i="8" s="1"/>
  <c r="L51" i="8" s="1"/>
  <c r="L50" i="8" s="1"/>
  <c r="O182" i="7"/>
  <c r="O181" i="7" s="1"/>
  <c r="O161" i="6"/>
  <c r="O160" i="6" s="1"/>
  <c r="I75" i="6"/>
  <c r="O76" i="7"/>
  <c r="O75" i="7" s="1"/>
  <c r="O52" i="7" s="1"/>
  <c r="O51" i="7" s="1"/>
  <c r="I75" i="7"/>
  <c r="I52" i="7" s="1"/>
  <c r="L20" i="6"/>
  <c r="I160" i="6"/>
  <c r="F253" i="8"/>
  <c r="I211" i="8"/>
  <c r="E52" i="8"/>
  <c r="E51" i="8" s="1"/>
  <c r="C85" i="8"/>
  <c r="F83" i="8"/>
  <c r="C83" i="8" s="1"/>
  <c r="C199" i="6"/>
  <c r="F275" i="7"/>
  <c r="F20" i="7"/>
  <c r="C20" i="7" s="1"/>
  <c r="C21" i="7"/>
  <c r="F54" i="8"/>
  <c r="C55" i="8"/>
  <c r="O181" i="6"/>
  <c r="L274" i="8"/>
  <c r="C253" i="7"/>
  <c r="F252" i="7"/>
  <c r="C252" i="7" s="1"/>
  <c r="C108" i="8"/>
  <c r="C126" i="8"/>
  <c r="F212" i="8"/>
  <c r="C216" i="8"/>
  <c r="C134" i="8"/>
  <c r="C276" i="8"/>
  <c r="I275" i="8"/>
  <c r="I274" i="8" s="1"/>
  <c r="C241" i="8"/>
  <c r="F240" i="8"/>
  <c r="C240" i="8" s="1"/>
  <c r="C232" i="8"/>
  <c r="C147" i="8"/>
  <c r="I120" i="8"/>
  <c r="I75" i="8" s="1"/>
  <c r="I272" i="8" s="1"/>
  <c r="M181" i="7"/>
  <c r="M51" i="7" s="1"/>
  <c r="F76" i="8"/>
  <c r="C77" i="8"/>
  <c r="C162" i="7"/>
  <c r="C69" i="7"/>
  <c r="F187" i="8"/>
  <c r="C187" i="8" s="1"/>
  <c r="C188" i="8"/>
  <c r="I275" i="7"/>
  <c r="I274" i="7" s="1"/>
  <c r="L212" i="6"/>
  <c r="L211" i="6" s="1"/>
  <c r="F120" i="8"/>
  <c r="C227" i="7"/>
  <c r="C162" i="8"/>
  <c r="K52" i="8"/>
  <c r="K51" i="8" s="1"/>
  <c r="C76" i="7"/>
  <c r="F75" i="7"/>
  <c r="C75" i="7" s="1"/>
  <c r="C188" i="6"/>
  <c r="F187" i="6"/>
  <c r="K181" i="7"/>
  <c r="C265" i="8"/>
  <c r="J20" i="6"/>
  <c r="C21" i="6"/>
  <c r="E273" i="6" l="1"/>
  <c r="E50" i="6"/>
  <c r="I52" i="6"/>
  <c r="I51" i="6" s="1"/>
  <c r="C20" i="6"/>
  <c r="O53" i="6"/>
  <c r="O52" i="6" s="1"/>
  <c r="O51" i="6" s="1"/>
  <c r="O50" i="6" s="1"/>
  <c r="L181" i="6"/>
  <c r="L51" i="6" s="1"/>
  <c r="O75" i="6"/>
  <c r="I181" i="6"/>
  <c r="G272" i="6"/>
  <c r="C120" i="6"/>
  <c r="I272" i="6"/>
  <c r="J273" i="6"/>
  <c r="C83" i="6"/>
  <c r="L50" i="7"/>
  <c r="L273" i="7"/>
  <c r="M50" i="7"/>
  <c r="M273" i="7"/>
  <c r="O50" i="7"/>
  <c r="O273" i="7"/>
  <c r="N50" i="8"/>
  <c r="N273" i="8"/>
  <c r="I51" i="7"/>
  <c r="L272" i="6"/>
  <c r="C182" i="7"/>
  <c r="E273" i="8"/>
  <c r="E50" i="8"/>
  <c r="C54" i="8"/>
  <c r="F53" i="8"/>
  <c r="F75" i="6"/>
  <c r="C75" i="6" s="1"/>
  <c r="F211" i="7"/>
  <c r="C211" i="7" s="1"/>
  <c r="C212" i="7"/>
  <c r="F211" i="6"/>
  <c r="C211" i="6" s="1"/>
  <c r="C212" i="6"/>
  <c r="C161" i="7"/>
  <c r="F160" i="7"/>
  <c r="C160" i="7" s="1"/>
  <c r="K50" i="8"/>
  <c r="K273" i="8"/>
  <c r="O51" i="8"/>
  <c r="C76" i="8"/>
  <c r="F75" i="8"/>
  <c r="C75" i="8" s="1"/>
  <c r="F252" i="8"/>
  <c r="C253" i="8"/>
  <c r="F211" i="8"/>
  <c r="C211" i="8" s="1"/>
  <c r="C212" i="8"/>
  <c r="C265" i="7"/>
  <c r="F272" i="7"/>
  <c r="C272" i="7" s="1"/>
  <c r="L272" i="7"/>
  <c r="C120" i="7"/>
  <c r="F53" i="7"/>
  <c r="C54" i="7"/>
  <c r="M50" i="8"/>
  <c r="M273" i="8"/>
  <c r="H273" i="8"/>
  <c r="H50" i="8"/>
  <c r="K50" i="6"/>
  <c r="K273" i="6"/>
  <c r="L272" i="8"/>
  <c r="K50" i="7"/>
  <c r="K273" i="7"/>
  <c r="I272" i="7"/>
  <c r="J50" i="7"/>
  <c r="J273" i="7"/>
  <c r="C83" i="7"/>
  <c r="M50" i="6"/>
  <c r="M273" i="6"/>
  <c r="G273" i="7"/>
  <c r="G50" i="7"/>
  <c r="I273" i="6"/>
  <c r="I50" i="6"/>
  <c r="L273" i="8"/>
  <c r="C26" i="8"/>
  <c r="L20" i="8"/>
  <c r="C20" i="8" s="1"/>
  <c r="F274" i="7"/>
  <c r="C274" i="7" s="1"/>
  <c r="C275" i="7"/>
  <c r="F252" i="6"/>
  <c r="C253" i="6"/>
  <c r="H50" i="6"/>
  <c r="H273" i="6"/>
  <c r="D273" i="8"/>
  <c r="D50" i="8"/>
  <c r="N50" i="6"/>
  <c r="N273" i="6"/>
  <c r="C187" i="6"/>
  <c r="F182" i="6"/>
  <c r="C160" i="6"/>
  <c r="C120" i="8"/>
  <c r="G50" i="6"/>
  <c r="G273" i="6"/>
  <c r="C275" i="6"/>
  <c r="F274" i="6"/>
  <c r="C274" i="6" s="1"/>
  <c r="F182" i="8"/>
  <c r="I52" i="8"/>
  <c r="I51" i="8" s="1"/>
  <c r="C54" i="6"/>
  <c r="F53" i="6"/>
  <c r="N50" i="7"/>
  <c r="N273" i="7"/>
  <c r="O272" i="7"/>
  <c r="O273" i="6" l="1"/>
  <c r="O272" i="6"/>
  <c r="F52" i="6"/>
  <c r="C53" i="6"/>
  <c r="C252" i="6"/>
  <c r="F272" i="6"/>
  <c r="C272" i="6" s="1"/>
  <c r="I273" i="8"/>
  <c r="I50" i="8"/>
  <c r="F181" i="7"/>
  <c r="C181" i="7" s="1"/>
  <c r="C182" i="8"/>
  <c r="F181" i="8"/>
  <c r="C181" i="8" s="1"/>
  <c r="C53" i="7"/>
  <c r="F52" i="7"/>
  <c r="C53" i="8"/>
  <c r="F52" i="8"/>
  <c r="C182" i="6"/>
  <c r="F181" i="6"/>
  <c r="C181" i="6" s="1"/>
  <c r="L50" i="6"/>
  <c r="L273" i="6"/>
  <c r="I273" i="7"/>
  <c r="I50" i="7"/>
  <c r="C252" i="8"/>
  <c r="F272" i="8"/>
  <c r="C272" i="8" s="1"/>
  <c r="O50" i="8"/>
  <c r="O273" i="8"/>
  <c r="C52" i="7" l="1"/>
  <c r="F51" i="7"/>
  <c r="F51" i="8"/>
  <c r="C52" i="8"/>
  <c r="F51" i="6"/>
  <c r="C52" i="6"/>
  <c r="F273" i="6" l="1"/>
  <c r="C273" i="6" s="1"/>
  <c r="F50" i="6"/>
  <c r="C50" i="6" s="1"/>
  <c r="C51" i="6"/>
  <c r="F273" i="8"/>
  <c r="C273" i="8" s="1"/>
  <c r="F50" i="8"/>
  <c r="C50" i="8" s="1"/>
  <c r="C51" i="8"/>
  <c r="C51" i="7"/>
  <c r="F50" i="7"/>
  <c r="C50" i="7" s="1"/>
  <c r="F273" i="7"/>
  <c r="C273" i="7" s="1"/>
  <c r="O284" i="5" l="1"/>
  <c r="L284" i="5"/>
  <c r="I284" i="5"/>
  <c r="F284" i="5"/>
  <c r="O283" i="5"/>
  <c r="L283" i="5"/>
  <c r="I283" i="5"/>
  <c r="F283" i="5"/>
  <c r="O282" i="5"/>
  <c r="L282" i="5"/>
  <c r="I282" i="5"/>
  <c r="C282" i="5" s="1"/>
  <c r="F282" i="5"/>
  <c r="O281" i="5"/>
  <c r="L281" i="5"/>
  <c r="I281" i="5"/>
  <c r="F281" i="5"/>
  <c r="C281" i="5" s="1"/>
  <c r="O280" i="5"/>
  <c r="L280" i="5"/>
  <c r="I280" i="5"/>
  <c r="F280" i="5"/>
  <c r="C280" i="5"/>
  <c r="O279" i="5"/>
  <c r="L279" i="5"/>
  <c r="I279" i="5"/>
  <c r="C279" i="5" s="1"/>
  <c r="F279" i="5"/>
  <c r="O278" i="5"/>
  <c r="L278" i="5"/>
  <c r="I278" i="5"/>
  <c r="F278" i="5"/>
  <c r="C278" i="5" s="1"/>
  <c r="O277" i="5"/>
  <c r="L277" i="5"/>
  <c r="I277" i="5"/>
  <c r="F277" i="5"/>
  <c r="C277" i="5"/>
  <c r="N276" i="5"/>
  <c r="M276" i="5"/>
  <c r="K276" i="5"/>
  <c r="J276" i="5"/>
  <c r="H276" i="5"/>
  <c r="G276" i="5"/>
  <c r="E276" i="5"/>
  <c r="D276" i="5"/>
  <c r="O271" i="5"/>
  <c r="L271" i="5"/>
  <c r="I271" i="5"/>
  <c r="F271" i="5"/>
  <c r="C271" i="5"/>
  <c r="O270" i="5"/>
  <c r="L270" i="5"/>
  <c r="L269" i="5" s="1"/>
  <c r="I270" i="5"/>
  <c r="F270" i="5"/>
  <c r="F269" i="5" s="1"/>
  <c r="N269" i="5"/>
  <c r="M269" i="5"/>
  <c r="K269" i="5"/>
  <c r="J269" i="5"/>
  <c r="I269" i="5"/>
  <c r="H269" i="5"/>
  <c r="G269" i="5"/>
  <c r="E269" i="5"/>
  <c r="D269" i="5"/>
  <c r="O268" i="5"/>
  <c r="L268" i="5"/>
  <c r="I268" i="5"/>
  <c r="F268" i="5"/>
  <c r="F267" i="5" s="1"/>
  <c r="F266" i="5" s="1"/>
  <c r="O267" i="5"/>
  <c r="O266" i="5" s="1"/>
  <c r="N267" i="5"/>
  <c r="M267" i="5"/>
  <c r="M266" i="5" s="1"/>
  <c r="M265" i="5" s="1"/>
  <c r="K267" i="5"/>
  <c r="J267" i="5"/>
  <c r="I267" i="5"/>
  <c r="H267" i="5"/>
  <c r="H266" i="5" s="1"/>
  <c r="H265" i="5" s="1"/>
  <c r="G267" i="5"/>
  <c r="G266" i="5" s="1"/>
  <c r="G265" i="5" s="1"/>
  <c r="E267" i="5"/>
  <c r="D267" i="5"/>
  <c r="N266" i="5"/>
  <c r="N265" i="5" s="1"/>
  <c r="K266" i="5"/>
  <c r="K265" i="5" s="1"/>
  <c r="J266" i="5"/>
  <c r="J265" i="5" s="1"/>
  <c r="I266" i="5"/>
  <c r="E266" i="5"/>
  <c r="D266" i="5"/>
  <c r="O265" i="5"/>
  <c r="I265" i="5"/>
  <c r="F265" i="5"/>
  <c r="E265" i="5"/>
  <c r="D265" i="5"/>
  <c r="O264" i="5"/>
  <c r="L264" i="5"/>
  <c r="I264" i="5"/>
  <c r="F264" i="5"/>
  <c r="O263" i="5"/>
  <c r="N263" i="5"/>
  <c r="M263" i="5"/>
  <c r="L263" i="5"/>
  <c r="K263" i="5"/>
  <c r="J263" i="5"/>
  <c r="H263" i="5"/>
  <c r="G263" i="5"/>
  <c r="F263" i="5"/>
  <c r="E263" i="5"/>
  <c r="D263" i="5"/>
  <c r="O262" i="5"/>
  <c r="L262" i="5"/>
  <c r="I262" i="5"/>
  <c r="F262" i="5"/>
  <c r="C262" i="5" s="1"/>
  <c r="O261" i="5"/>
  <c r="L261" i="5"/>
  <c r="I261" i="5"/>
  <c r="F261" i="5"/>
  <c r="C261" i="5" s="1"/>
  <c r="O260" i="5"/>
  <c r="L260" i="5"/>
  <c r="I260" i="5"/>
  <c r="F260" i="5"/>
  <c r="C260" i="5"/>
  <c r="O259" i="5"/>
  <c r="L259" i="5"/>
  <c r="I259" i="5"/>
  <c r="F259" i="5"/>
  <c r="O258" i="5"/>
  <c r="O257" i="5" s="1"/>
  <c r="L258" i="5"/>
  <c r="L257" i="5" s="1"/>
  <c r="I258" i="5"/>
  <c r="I257" i="5" s="1"/>
  <c r="F258" i="5"/>
  <c r="N257" i="5"/>
  <c r="N253" i="5" s="1"/>
  <c r="N252" i="5" s="1"/>
  <c r="M257" i="5"/>
  <c r="M253" i="5" s="1"/>
  <c r="K257" i="5"/>
  <c r="K253" i="5" s="1"/>
  <c r="K252" i="5" s="1"/>
  <c r="J257" i="5"/>
  <c r="H257" i="5"/>
  <c r="H253" i="5" s="1"/>
  <c r="H252" i="5" s="1"/>
  <c r="G257" i="5"/>
  <c r="G253" i="5" s="1"/>
  <c r="G252" i="5" s="1"/>
  <c r="E257" i="5"/>
  <c r="E253" i="5" s="1"/>
  <c r="D257" i="5"/>
  <c r="O256" i="5"/>
  <c r="O253" i="5" s="1"/>
  <c r="O252" i="5" s="1"/>
  <c r="L256" i="5"/>
  <c r="I256" i="5"/>
  <c r="F256" i="5"/>
  <c r="O255" i="5"/>
  <c r="L255" i="5"/>
  <c r="I255" i="5"/>
  <c r="F255" i="5"/>
  <c r="O254" i="5"/>
  <c r="L254" i="5"/>
  <c r="I254" i="5"/>
  <c r="F254" i="5"/>
  <c r="C254" i="5"/>
  <c r="J253" i="5"/>
  <c r="J252" i="5" s="1"/>
  <c r="D253" i="5"/>
  <c r="M252" i="5"/>
  <c r="E252" i="5"/>
  <c r="D252" i="5"/>
  <c r="O251" i="5"/>
  <c r="O250" i="5" s="1"/>
  <c r="L251" i="5"/>
  <c r="I251" i="5"/>
  <c r="I250" i="5" s="1"/>
  <c r="F251" i="5"/>
  <c r="C251" i="5"/>
  <c r="N250" i="5"/>
  <c r="M250" i="5"/>
  <c r="L250" i="5"/>
  <c r="K250" i="5"/>
  <c r="J250" i="5"/>
  <c r="H250" i="5"/>
  <c r="G250" i="5"/>
  <c r="F250" i="5"/>
  <c r="C250" i="5" s="1"/>
  <c r="E250" i="5"/>
  <c r="D250" i="5"/>
  <c r="O249" i="5"/>
  <c r="L249" i="5"/>
  <c r="I249" i="5"/>
  <c r="I245" i="5" s="1"/>
  <c r="F249" i="5"/>
  <c r="C249" i="5" s="1"/>
  <c r="O248" i="5"/>
  <c r="L248" i="5"/>
  <c r="I248" i="5"/>
  <c r="F248" i="5"/>
  <c r="C248" i="5" s="1"/>
  <c r="O247" i="5"/>
  <c r="L247" i="5"/>
  <c r="I247" i="5"/>
  <c r="F247" i="5"/>
  <c r="C247" i="5"/>
  <c r="O246" i="5"/>
  <c r="C246" i="5" s="1"/>
  <c r="L246" i="5"/>
  <c r="I246" i="5"/>
  <c r="F246" i="5"/>
  <c r="O245" i="5"/>
  <c r="N245" i="5"/>
  <c r="M245" i="5"/>
  <c r="K245" i="5"/>
  <c r="J245" i="5"/>
  <c r="J240" i="5" s="1"/>
  <c r="H245" i="5"/>
  <c r="G245" i="5"/>
  <c r="G240" i="5" s="1"/>
  <c r="E245" i="5"/>
  <c r="D245" i="5"/>
  <c r="D240" i="5" s="1"/>
  <c r="O244" i="5"/>
  <c r="L244" i="5"/>
  <c r="C244" i="5" s="1"/>
  <c r="I244" i="5"/>
  <c r="F244" i="5"/>
  <c r="O243" i="5"/>
  <c r="L243" i="5"/>
  <c r="I243" i="5"/>
  <c r="F243" i="5"/>
  <c r="O242" i="5"/>
  <c r="L242" i="5"/>
  <c r="I242" i="5"/>
  <c r="I241" i="5" s="1"/>
  <c r="I240" i="5" s="1"/>
  <c r="F242" i="5"/>
  <c r="N241" i="5"/>
  <c r="M241" i="5"/>
  <c r="M240" i="5" s="1"/>
  <c r="K241" i="5"/>
  <c r="K240" i="5" s="1"/>
  <c r="J241" i="5"/>
  <c r="H241" i="5"/>
  <c r="G241" i="5"/>
  <c r="F241" i="5"/>
  <c r="E241" i="5"/>
  <c r="E240" i="5" s="1"/>
  <c r="D241" i="5"/>
  <c r="N240" i="5"/>
  <c r="O239" i="5"/>
  <c r="L239" i="5"/>
  <c r="I239" i="5"/>
  <c r="F239" i="5"/>
  <c r="O238" i="5"/>
  <c r="L238" i="5"/>
  <c r="I238" i="5"/>
  <c r="F238" i="5"/>
  <c r="O237" i="5"/>
  <c r="L237" i="5"/>
  <c r="I237" i="5"/>
  <c r="I233" i="5" s="1"/>
  <c r="I232" i="5" s="1"/>
  <c r="F237" i="5"/>
  <c r="C237" i="5"/>
  <c r="O236" i="5"/>
  <c r="L236" i="5"/>
  <c r="I236" i="5"/>
  <c r="F236" i="5"/>
  <c r="C236" i="5"/>
  <c r="O235" i="5"/>
  <c r="C235" i="5" s="1"/>
  <c r="L235" i="5"/>
  <c r="I235" i="5"/>
  <c r="F235" i="5"/>
  <c r="O234" i="5"/>
  <c r="O233" i="5" s="1"/>
  <c r="O232" i="5" s="1"/>
  <c r="L234" i="5"/>
  <c r="L233" i="5" s="1"/>
  <c r="L232" i="5" s="1"/>
  <c r="I234" i="5"/>
  <c r="F234" i="5"/>
  <c r="N233" i="5"/>
  <c r="N232" i="5" s="1"/>
  <c r="M233" i="5"/>
  <c r="M232" i="5" s="1"/>
  <c r="M211" i="5" s="1"/>
  <c r="K233" i="5"/>
  <c r="J233" i="5"/>
  <c r="H233" i="5"/>
  <c r="H232" i="5" s="1"/>
  <c r="G233" i="5"/>
  <c r="G232" i="5" s="1"/>
  <c r="E233" i="5"/>
  <c r="D233" i="5"/>
  <c r="K232" i="5"/>
  <c r="J232" i="5"/>
  <c r="E232" i="5"/>
  <c r="D232" i="5"/>
  <c r="O231" i="5"/>
  <c r="L231" i="5"/>
  <c r="I231" i="5"/>
  <c r="F231" i="5"/>
  <c r="O230" i="5"/>
  <c r="L230" i="5"/>
  <c r="C230" i="5" s="1"/>
  <c r="I230" i="5"/>
  <c r="F230" i="5"/>
  <c r="O229" i="5"/>
  <c r="L229" i="5"/>
  <c r="I229" i="5"/>
  <c r="C229" i="5" s="1"/>
  <c r="F229" i="5"/>
  <c r="O228" i="5"/>
  <c r="L228" i="5"/>
  <c r="I228" i="5"/>
  <c r="F228" i="5"/>
  <c r="N227" i="5"/>
  <c r="M227" i="5"/>
  <c r="K227" i="5"/>
  <c r="J227" i="5"/>
  <c r="H227" i="5"/>
  <c r="G227" i="5"/>
  <c r="E227" i="5"/>
  <c r="D227" i="5"/>
  <c r="O226" i="5"/>
  <c r="L226" i="5"/>
  <c r="I226" i="5"/>
  <c r="F226" i="5"/>
  <c r="O225" i="5"/>
  <c r="L225" i="5"/>
  <c r="I225" i="5"/>
  <c r="F225" i="5"/>
  <c r="O224" i="5"/>
  <c r="L224" i="5"/>
  <c r="I224" i="5"/>
  <c r="F224" i="5"/>
  <c r="C224" i="5" s="1"/>
  <c r="O223" i="5"/>
  <c r="L223" i="5"/>
  <c r="I223" i="5"/>
  <c r="F223" i="5"/>
  <c r="C223" i="5"/>
  <c r="O222" i="5"/>
  <c r="L222" i="5"/>
  <c r="I222" i="5"/>
  <c r="F222" i="5"/>
  <c r="C222" i="5"/>
  <c r="O221" i="5"/>
  <c r="L221" i="5"/>
  <c r="I221" i="5"/>
  <c r="F221" i="5"/>
  <c r="O220" i="5"/>
  <c r="L220" i="5"/>
  <c r="L219" i="5" s="1"/>
  <c r="I220" i="5"/>
  <c r="I219" i="5" s="1"/>
  <c r="F220" i="5"/>
  <c r="N219" i="5"/>
  <c r="M219" i="5"/>
  <c r="K219" i="5"/>
  <c r="J219" i="5"/>
  <c r="H219" i="5"/>
  <c r="H212" i="5" s="1"/>
  <c r="G219" i="5"/>
  <c r="G212" i="5" s="1"/>
  <c r="E219" i="5"/>
  <c r="D219" i="5"/>
  <c r="O218" i="5"/>
  <c r="L218" i="5"/>
  <c r="L216" i="5" s="1"/>
  <c r="I218" i="5"/>
  <c r="F218" i="5"/>
  <c r="O217" i="5"/>
  <c r="L217" i="5"/>
  <c r="I217" i="5"/>
  <c r="F217" i="5"/>
  <c r="F216" i="5" s="1"/>
  <c r="C217" i="5"/>
  <c r="N216" i="5"/>
  <c r="M216" i="5"/>
  <c r="K216" i="5"/>
  <c r="J216" i="5"/>
  <c r="H216" i="5"/>
  <c r="G216" i="5"/>
  <c r="E216" i="5"/>
  <c r="D216" i="5"/>
  <c r="O215" i="5"/>
  <c r="O214" i="5" s="1"/>
  <c r="L215" i="5"/>
  <c r="C215" i="5" s="1"/>
  <c r="I215" i="5"/>
  <c r="I214" i="5" s="1"/>
  <c r="F215" i="5"/>
  <c r="N214" i="5"/>
  <c r="M214" i="5"/>
  <c r="M212" i="5" s="1"/>
  <c r="K214" i="5"/>
  <c r="J214" i="5"/>
  <c r="H214" i="5"/>
  <c r="G214" i="5"/>
  <c r="F214" i="5"/>
  <c r="E214" i="5"/>
  <c r="E212" i="5" s="1"/>
  <c r="D214" i="5"/>
  <c r="D212" i="5" s="1"/>
  <c r="D211" i="5" s="1"/>
  <c r="O213" i="5"/>
  <c r="L213" i="5"/>
  <c r="I213" i="5"/>
  <c r="F213" i="5"/>
  <c r="C213" i="5"/>
  <c r="K212" i="5"/>
  <c r="K211" i="5" s="1"/>
  <c r="K181" i="5" s="1"/>
  <c r="J212" i="5"/>
  <c r="J211" i="5" s="1"/>
  <c r="O210" i="5"/>
  <c r="L210" i="5"/>
  <c r="I210" i="5"/>
  <c r="F210" i="5"/>
  <c r="O209" i="5"/>
  <c r="O208" i="5" s="1"/>
  <c r="L209" i="5"/>
  <c r="I209" i="5"/>
  <c r="I208" i="5" s="1"/>
  <c r="F209" i="5"/>
  <c r="C209" i="5" s="1"/>
  <c r="N208" i="5"/>
  <c r="M208" i="5"/>
  <c r="L208" i="5"/>
  <c r="K208" i="5"/>
  <c r="J208" i="5"/>
  <c r="H208" i="5"/>
  <c r="G208" i="5"/>
  <c r="E208" i="5"/>
  <c r="D208" i="5"/>
  <c r="O207" i="5"/>
  <c r="L207" i="5"/>
  <c r="I207" i="5"/>
  <c r="F207" i="5"/>
  <c r="O206" i="5"/>
  <c r="L206" i="5"/>
  <c r="I206" i="5"/>
  <c r="F206" i="5"/>
  <c r="C206" i="5"/>
  <c r="O205" i="5"/>
  <c r="L205" i="5"/>
  <c r="I205" i="5"/>
  <c r="F205" i="5"/>
  <c r="C205" i="5" s="1"/>
  <c r="O204" i="5"/>
  <c r="L204" i="5"/>
  <c r="I204" i="5"/>
  <c r="F204" i="5"/>
  <c r="O203" i="5"/>
  <c r="L203" i="5"/>
  <c r="I203" i="5"/>
  <c r="C203" i="5" s="1"/>
  <c r="F203" i="5"/>
  <c r="O202" i="5"/>
  <c r="L202" i="5"/>
  <c r="I202" i="5"/>
  <c r="I199" i="5" s="1"/>
  <c r="F202" i="5"/>
  <c r="C202" i="5" s="1"/>
  <c r="O201" i="5"/>
  <c r="O199" i="5" s="1"/>
  <c r="L201" i="5"/>
  <c r="I201" i="5"/>
  <c r="F201" i="5"/>
  <c r="O200" i="5"/>
  <c r="L200" i="5"/>
  <c r="L199" i="5" s="1"/>
  <c r="I200" i="5"/>
  <c r="F200" i="5"/>
  <c r="N199" i="5"/>
  <c r="M199" i="5"/>
  <c r="K199" i="5"/>
  <c r="J199" i="5"/>
  <c r="H199" i="5"/>
  <c r="G199" i="5"/>
  <c r="G187" i="5" s="1"/>
  <c r="G182" i="5" s="1"/>
  <c r="F199" i="5"/>
  <c r="E199" i="5"/>
  <c r="E187" i="5" s="1"/>
  <c r="D199" i="5"/>
  <c r="O198" i="5"/>
  <c r="L198" i="5"/>
  <c r="I198" i="5"/>
  <c r="F198" i="5"/>
  <c r="O197" i="5"/>
  <c r="L197" i="5"/>
  <c r="I197" i="5"/>
  <c r="F197" i="5"/>
  <c r="C197" i="5" s="1"/>
  <c r="O196" i="5"/>
  <c r="L196" i="5"/>
  <c r="I196" i="5"/>
  <c r="F196" i="5"/>
  <c r="C196" i="5"/>
  <c r="O195" i="5"/>
  <c r="L195" i="5"/>
  <c r="I195" i="5"/>
  <c r="F195" i="5"/>
  <c r="C195" i="5"/>
  <c r="O194" i="5"/>
  <c r="O188" i="5" s="1"/>
  <c r="O187" i="5" s="1"/>
  <c r="L194" i="5"/>
  <c r="I194" i="5"/>
  <c r="F194" i="5"/>
  <c r="O193" i="5"/>
  <c r="L193" i="5"/>
  <c r="I193" i="5"/>
  <c r="F193" i="5"/>
  <c r="C193" i="5" s="1"/>
  <c r="O192" i="5"/>
  <c r="L192" i="5"/>
  <c r="I192" i="5"/>
  <c r="F192" i="5"/>
  <c r="C192" i="5" s="1"/>
  <c r="O191" i="5"/>
  <c r="L191" i="5"/>
  <c r="I191" i="5"/>
  <c r="I188" i="5" s="1"/>
  <c r="F191" i="5"/>
  <c r="C191" i="5" s="1"/>
  <c r="O190" i="5"/>
  <c r="L190" i="5"/>
  <c r="I190" i="5"/>
  <c r="F190" i="5"/>
  <c r="O189" i="5"/>
  <c r="L189" i="5"/>
  <c r="L188" i="5" s="1"/>
  <c r="I189" i="5"/>
  <c r="F189" i="5"/>
  <c r="C189" i="5"/>
  <c r="N188" i="5"/>
  <c r="N187" i="5" s="1"/>
  <c r="M188" i="5"/>
  <c r="M187" i="5" s="1"/>
  <c r="K188" i="5"/>
  <c r="J188" i="5"/>
  <c r="H188" i="5"/>
  <c r="G188" i="5"/>
  <c r="E188" i="5"/>
  <c r="D188" i="5"/>
  <c r="K187" i="5"/>
  <c r="H187" i="5"/>
  <c r="H182" i="5" s="1"/>
  <c r="D187" i="5"/>
  <c r="D182" i="5" s="1"/>
  <c r="D181" i="5" s="1"/>
  <c r="O186" i="5"/>
  <c r="L186" i="5"/>
  <c r="I186" i="5"/>
  <c r="F186" i="5"/>
  <c r="C186" i="5"/>
  <c r="O185" i="5"/>
  <c r="L185" i="5"/>
  <c r="I185" i="5"/>
  <c r="F185" i="5"/>
  <c r="O184" i="5"/>
  <c r="O183" i="5" s="1"/>
  <c r="L184" i="5"/>
  <c r="L183" i="5" s="1"/>
  <c r="I184" i="5"/>
  <c r="I183" i="5" s="1"/>
  <c r="F184" i="5"/>
  <c r="N183" i="5"/>
  <c r="M183" i="5"/>
  <c r="K183" i="5"/>
  <c r="K182" i="5" s="1"/>
  <c r="J183" i="5"/>
  <c r="H183" i="5"/>
  <c r="G183" i="5"/>
  <c r="F183" i="5"/>
  <c r="E183" i="5"/>
  <c r="E182" i="5" s="1"/>
  <c r="D183" i="5"/>
  <c r="N182" i="5"/>
  <c r="O180" i="5"/>
  <c r="O179" i="5" s="1"/>
  <c r="O178" i="5" s="1"/>
  <c r="L180" i="5"/>
  <c r="L179" i="5" s="1"/>
  <c r="I180" i="5"/>
  <c r="F180" i="5"/>
  <c r="N179" i="5"/>
  <c r="N178" i="5" s="1"/>
  <c r="N174" i="5" s="1"/>
  <c r="M179" i="5"/>
  <c r="M178" i="5" s="1"/>
  <c r="K179" i="5"/>
  <c r="J179" i="5"/>
  <c r="J178" i="5" s="1"/>
  <c r="I179" i="5"/>
  <c r="H179" i="5"/>
  <c r="G179" i="5"/>
  <c r="G178" i="5" s="1"/>
  <c r="E179" i="5"/>
  <c r="E178" i="5" s="1"/>
  <c r="D179" i="5"/>
  <c r="L178" i="5"/>
  <c r="K178" i="5"/>
  <c r="I178" i="5"/>
  <c r="H178" i="5"/>
  <c r="H174" i="5" s="1"/>
  <c r="D178" i="5"/>
  <c r="O177" i="5"/>
  <c r="O175" i="5" s="1"/>
  <c r="O174" i="5" s="1"/>
  <c r="L177" i="5"/>
  <c r="I177" i="5"/>
  <c r="I175" i="5" s="1"/>
  <c r="F177" i="5"/>
  <c r="O176" i="5"/>
  <c r="L176" i="5"/>
  <c r="L175" i="5" s="1"/>
  <c r="I176" i="5"/>
  <c r="F176" i="5"/>
  <c r="N175" i="5"/>
  <c r="M175" i="5"/>
  <c r="M174" i="5" s="1"/>
  <c r="K175" i="5"/>
  <c r="J175" i="5"/>
  <c r="H175" i="5"/>
  <c r="G175" i="5"/>
  <c r="E175" i="5"/>
  <c r="D175" i="5"/>
  <c r="K174" i="5"/>
  <c r="J174" i="5"/>
  <c r="I174" i="5"/>
  <c r="O173" i="5"/>
  <c r="L173" i="5"/>
  <c r="I173" i="5"/>
  <c r="F173" i="5"/>
  <c r="O172" i="5"/>
  <c r="L172" i="5"/>
  <c r="L171" i="5" s="1"/>
  <c r="I172" i="5"/>
  <c r="F172" i="5"/>
  <c r="N171" i="5"/>
  <c r="M171" i="5"/>
  <c r="M160" i="5" s="1"/>
  <c r="K171" i="5"/>
  <c r="J171" i="5"/>
  <c r="H171" i="5"/>
  <c r="G171" i="5"/>
  <c r="E171" i="5"/>
  <c r="D171" i="5"/>
  <c r="O170" i="5"/>
  <c r="L170" i="5"/>
  <c r="I170" i="5"/>
  <c r="F170" i="5"/>
  <c r="C170" i="5"/>
  <c r="O169" i="5"/>
  <c r="L169" i="5"/>
  <c r="I169" i="5"/>
  <c r="C169" i="5" s="1"/>
  <c r="F169" i="5"/>
  <c r="O168" i="5"/>
  <c r="L168" i="5"/>
  <c r="L166" i="5" s="1"/>
  <c r="I168" i="5"/>
  <c r="F168" i="5"/>
  <c r="O167" i="5"/>
  <c r="L167" i="5"/>
  <c r="I167" i="5"/>
  <c r="I166" i="5" s="1"/>
  <c r="F167" i="5"/>
  <c r="C167" i="5" s="1"/>
  <c r="N166" i="5"/>
  <c r="M166" i="5"/>
  <c r="M161" i="5" s="1"/>
  <c r="K166" i="5"/>
  <c r="K161" i="5" s="1"/>
  <c r="J166" i="5"/>
  <c r="H166" i="5"/>
  <c r="G166" i="5"/>
  <c r="G161" i="5" s="1"/>
  <c r="G160" i="5" s="1"/>
  <c r="E166" i="5"/>
  <c r="E161" i="5" s="1"/>
  <c r="E160" i="5" s="1"/>
  <c r="D166" i="5"/>
  <c r="O165" i="5"/>
  <c r="L165" i="5"/>
  <c r="I165" i="5"/>
  <c r="F165" i="5"/>
  <c r="O164" i="5"/>
  <c r="L164" i="5"/>
  <c r="I164" i="5"/>
  <c r="F164" i="5"/>
  <c r="F162" i="5" s="1"/>
  <c r="C164" i="5"/>
  <c r="O163" i="5"/>
  <c r="L163" i="5"/>
  <c r="I163" i="5"/>
  <c r="F163" i="5"/>
  <c r="C163" i="5"/>
  <c r="O162" i="5"/>
  <c r="N162" i="5"/>
  <c r="M162" i="5"/>
  <c r="L162" i="5"/>
  <c r="L161" i="5" s="1"/>
  <c r="L160" i="5" s="1"/>
  <c r="K162" i="5"/>
  <c r="J162" i="5"/>
  <c r="J161" i="5" s="1"/>
  <c r="J160" i="5" s="1"/>
  <c r="I162" i="5"/>
  <c r="I161" i="5" s="1"/>
  <c r="H162" i="5"/>
  <c r="H161" i="5" s="1"/>
  <c r="G162" i="5"/>
  <c r="E162" i="5"/>
  <c r="D162" i="5"/>
  <c r="D161" i="5" s="1"/>
  <c r="H160" i="5"/>
  <c r="O159" i="5"/>
  <c r="L159" i="5"/>
  <c r="I159" i="5"/>
  <c r="C159" i="5" s="1"/>
  <c r="F159" i="5"/>
  <c r="O158" i="5"/>
  <c r="L158" i="5"/>
  <c r="I158" i="5"/>
  <c r="F158" i="5"/>
  <c r="O157" i="5"/>
  <c r="L157" i="5"/>
  <c r="I157" i="5"/>
  <c r="F157" i="5"/>
  <c r="C157" i="5" s="1"/>
  <c r="O156" i="5"/>
  <c r="L156" i="5"/>
  <c r="I156" i="5"/>
  <c r="F156" i="5"/>
  <c r="C156" i="5"/>
  <c r="O155" i="5"/>
  <c r="L155" i="5"/>
  <c r="I155" i="5"/>
  <c r="I153" i="5" s="1"/>
  <c r="F155" i="5"/>
  <c r="C155" i="5" s="1"/>
  <c r="O154" i="5"/>
  <c r="O153" i="5" s="1"/>
  <c r="O152" i="5" s="1"/>
  <c r="L154" i="5"/>
  <c r="L153" i="5" s="1"/>
  <c r="L152" i="5" s="1"/>
  <c r="I154" i="5"/>
  <c r="F154" i="5"/>
  <c r="N153" i="5"/>
  <c r="N152" i="5" s="1"/>
  <c r="M153" i="5"/>
  <c r="M152" i="5" s="1"/>
  <c r="K153" i="5"/>
  <c r="K152" i="5" s="1"/>
  <c r="J153" i="5"/>
  <c r="J152" i="5" s="1"/>
  <c r="H153" i="5"/>
  <c r="G153" i="5"/>
  <c r="G152" i="5" s="1"/>
  <c r="E153" i="5"/>
  <c r="D153" i="5"/>
  <c r="I152" i="5"/>
  <c r="H152" i="5"/>
  <c r="E152" i="5"/>
  <c r="D152" i="5"/>
  <c r="O151" i="5"/>
  <c r="L151" i="5"/>
  <c r="I151" i="5"/>
  <c r="F151" i="5"/>
  <c r="C151" i="5"/>
  <c r="O150" i="5"/>
  <c r="L150" i="5"/>
  <c r="I150" i="5"/>
  <c r="F150" i="5"/>
  <c r="C150" i="5"/>
  <c r="O149" i="5"/>
  <c r="L149" i="5"/>
  <c r="I149" i="5"/>
  <c r="F149" i="5"/>
  <c r="O148" i="5"/>
  <c r="L148" i="5"/>
  <c r="L147" i="5" s="1"/>
  <c r="I148" i="5"/>
  <c r="I147" i="5" s="1"/>
  <c r="F148" i="5"/>
  <c r="N147" i="5"/>
  <c r="M147" i="5"/>
  <c r="K147" i="5"/>
  <c r="J147" i="5"/>
  <c r="H147" i="5"/>
  <c r="G147" i="5"/>
  <c r="F147" i="5"/>
  <c r="E147" i="5"/>
  <c r="D147" i="5"/>
  <c r="O146" i="5"/>
  <c r="L146" i="5"/>
  <c r="I146" i="5"/>
  <c r="F146" i="5"/>
  <c r="C146" i="5" s="1"/>
  <c r="O145" i="5"/>
  <c r="L145" i="5"/>
  <c r="I145" i="5"/>
  <c r="F145" i="5"/>
  <c r="C145" i="5" s="1"/>
  <c r="O144" i="5"/>
  <c r="L144" i="5"/>
  <c r="C144" i="5" s="1"/>
  <c r="I144" i="5"/>
  <c r="F144" i="5"/>
  <c r="O143" i="5"/>
  <c r="L143" i="5"/>
  <c r="I143" i="5"/>
  <c r="F143" i="5"/>
  <c r="C143" i="5" s="1"/>
  <c r="O142" i="5"/>
  <c r="L142" i="5"/>
  <c r="I142" i="5"/>
  <c r="F142" i="5"/>
  <c r="O141" i="5"/>
  <c r="L141" i="5"/>
  <c r="L138" i="5" s="1"/>
  <c r="I141" i="5"/>
  <c r="C141" i="5" s="1"/>
  <c r="F141" i="5"/>
  <c r="O140" i="5"/>
  <c r="L140" i="5"/>
  <c r="I140" i="5"/>
  <c r="F140" i="5"/>
  <c r="C140" i="5" s="1"/>
  <c r="O139" i="5"/>
  <c r="L139" i="5"/>
  <c r="I139" i="5"/>
  <c r="F139" i="5"/>
  <c r="C139" i="5"/>
  <c r="N138" i="5"/>
  <c r="M138" i="5"/>
  <c r="K138" i="5"/>
  <c r="J138" i="5"/>
  <c r="H138" i="5"/>
  <c r="H120" i="5" s="1"/>
  <c r="G138" i="5"/>
  <c r="E138" i="5"/>
  <c r="D138" i="5"/>
  <c r="O137" i="5"/>
  <c r="L137" i="5"/>
  <c r="L134" i="5" s="1"/>
  <c r="I137" i="5"/>
  <c r="F137" i="5"/>
  <c r="C137" i="5" s="1"/>
  <c r="O136" i="5"/>
  <c r="L136" i="5"/>
  <c r="I136" i="5"/>
  <c r="F136" i="5"/>
  <c r="C136" i="5" s="1"/>
  <c r="O135" i="5"/>
  <c r="L135" i="5"/>
  <c r="I135" i="5"/>
  <c r="F135" i="5"/>
  <c r="C135" i="5"/>
  <c r="O134" i="5"/>
  <c r="N134" i="5"/>
  <c r="M134" i="5"/>
  <c r="K134" i="5"/>
  <c r="K120" i="5" s="1"/>
  <c r="J134" i="5"/>
  <c r="J120" i="5" s="1"/>
  <c r="I134" i="5"/>
  <c r="H134" i="5"/>
  <c r="G134" i="5"/>
  <c r="E134" i="5"/>
  <c r="D134" i="5"/>
  <c r="D120" i="5" s="1"/>
  <c r="O133" i="5"/>
  <c r="C133" i="5" s="1"/>
  <c r="L133" i="5"/>
  <c r="I133" i="5"/>
  <c r="F133" i="5"/>
  <c r="O132" i="5"/>
  <c r="O131" i="5" s="1"/>
  <c r="L132" i="5"/>
  <c r="L131" i="5" s="1"/>
  <c r="I132" i="5"/>
  <c r="F132" i="5"/>
  <c r="N131" i="5"/>
  <c r="M131" i="5"/>
  <c r="K131" i="5"/>
  <c r="J131" i="5"/>
  <c r="I131" i="5"/>
  <c r="H131" i="5"/>
  <c r="G131" i="5"/>
  <c r="E131" i="5"/>
  <c r="D131" i="5"/>
  <c r="O130" i="5"/>
  <c r="L130" i="5"/>
  <c r="I130" i="5"/>
  <c r="F130" i="5"/>
  <c r="C130" i="5" s="1"/>
  <c r="O129" i="5"/>
  <c r="L129" i="5"/>
  <c r="I129" i="5"/>
  <c r="F129" i="5"/>
  <c r="C129" i="5"/>
  <c r="O128" i="5"/>
  <c r="L128" i="5"/>
  <c r="I128" i="5"/>
  <c r="F128" i="5"/>
  <c r="O127" i="5"/>
  <c r="O126" i="5" s="1"/>
  <c r="L127" i="5"/>
  <c r="C127" i="5" s="1"/>
  <c r="I127" i="5"/>
  <c r="F127" i="5"/>
  <c r="N126" i="5"/>
  <c r="M126" i="5"/>
  <c r="L126" i="5"/>
  <c r="K126" i="5"/>
  <c r="J126" i="5"/>
  <c r="H126" i="5"/>
  <c r="G126" i="5"/>
  <c r="F126" i="5"/>
  <c r="E126" i="5"/>
  <c r="D126" i="5"/>
  <c r="O125" i="5"/>
  <c r="L125" i="5"/>
  <c r="I125" i="5"/>
  <c r="F125" i="5"/>
  <c r="C125" i="5"/>
  <c r="O124" i="5"/>
  <c r="L124" i="5"/>
  <c r="I124" i="5"/>
  <c r="F124" i="5"/>
  <c r="C124" i="5"/>
  <c r="O123" i="5"/>
  <c r="L123" i="5"/>
  <c r="I123" i="5"/>
  <c r="F123" i="5"/>
  <c r="C123" i="5" s="1"/>
  <c r="O122" i="5"/>
  <c r="O121" i="5" s="1"/>
  <c r="L122" i="5"/>
  <c r="L121" i="5" s="1"/>
  <c r="I122" i="5"/>
  <c r="F122" i="5"/>
  <c r="N121" i="5"/>
  <c r="N120" i="5" s="1"/>
  <c r="M121" i="5"/>
  <c r="K121" i="5"/>
  <c r="J121" i="5"/>
  <c r="I121" i="5"/>
  <c r="H121" i="5"/>
  <c r="G121" i="5"/>
  <c r="E121" i="5"/>
  <c r="D121" i="5"/>
  <c r="E120" i="5"/>
  <c r="O119" i="5"/>
  <c r="L119" i="5"/>
  <c r="I119" i="5"/>
  <c r="F119" i="5"/>
  <c r="C119" i="5"/>
  <c r="O118" i="5"/>
  <c r="L118" i="5"/>
  <c r="I118" i="5"/>
  <c r="F118" i="5"/>
  <c r="C118" i="5"/>
  <c r="O117" i="5"/>
  <c r="C117" i="5" s="1"/>
  <c r="L117" i="5"/>
  <c r="I117" i="5"/>
  <c r="F117" i="5"/>
  <c r="O116" i="5"/>
  <c r="L116" i="5"/>
  <c r="I116" i="5"/>
  <c r="F116" i="5"/>
  <c r="O115" i="5"/>
  <c r="L115" i="5"/>
  <c r="L114" i="5" s="1"/>
  <c r="I115" i="5"/>
  <c r="I114" i="5" s="1"/>
  <c r="F115" i="5"/>
  <c r="C115" i="5" s="1"/>
  <c r="N114" i="5"/>
  <c r="M114" i="5"/>
  <c r="K114" i="5"/>
  <c r="J114" i="5"/>
  <c r="H114" i="5"/>
  <c r="G114" i="5"/>
  <c r="E114" i="5"/>
  <c r="D114" i="5"/>
  <c r="O113" i="5"/>
  <c r="C113" i="5" s="1"/>
  <c r="L113" i="5"/>
  <c r="I113" i="5"/>
  <c r="F113" i="5"/>
  <c r="O112" i="5"/>
  <c r="L112" i="5"/>
  <c r="C112" i="5" s="1"/>
  <c r="I112" i="5"/>
  <c r="F112" i="5"/>
  <c r="O111" i="5"/>
  <c r="L111" i="5"/>
  <c r="I111" i="5"/>
  <c r="F111" i="5"/>
  <c r="C111" i="5" s="1"/>
  <c r="O110" i="5"/>
  <c r="L110" i="5"/>
  <c r="I110" i="5"/>
  <c r="F110" i="5"/>
  <c r="C110" i="5" s="1"/>
  <c r="O109" i="5"/>
  <c r="L109" i="5"/>
  <c r="C109" i="5" s="1"/>
  <c r="I109" i="5"/>
  <c r="F109" i="5"/>
  <c r="N108" i="5"/>
  <c r="M108" i="5"/>
  <c r="L108" i="5"/>
  <c r="K108" i="5"/>
  <c r="J108" i="5"/>
  <c r="H108" i="5"/>
  <c r="G108" i="5"/>
  <c r="F108" i="5"/>
  <c r="E108" i="5"/>
  <c r="D108" i="5"/>
  <c r="O107" i="5"/>
  <c r="L107" i="5"/>
  <c r="I107" i="5"/>
  <c r="F107" i="5"/>
  <c r="C107" i="5"/>
  <c r="O106" i="5"/>
  <c r="L106" i="5"/>
  <c r="I106" i="5"/>
  <c r="F106" i="5"/>
  <c r="C106" i="5" s="1"/>
  <c r="O105" i="5"/>
  <c r="L105" i="5"/>
  <c r="C105" i="5" s="1"/>
  <c r="I105" i="5"/>
  <c r="F105" i="5"/>
  <c r="O104" i="5"/>
  <c r="L104" i="5"/>
  <c r="I104" i="5"/>
  <c r="F104" i="5"/>
  <c r="O103" i="5"/>
  <c r="L103" i="5"/>
  <c r="I103" i="5"/>
  <c r="I99" i="5" s="1"/>
  <c r="F103" i="5"/>
  <c r="C103" i="5" s="1"/>
  <c r="O102" i="5"/>
  <c r="L102" i="5"/>
  <c r="I102" i="5"/>
  <c r="F102" i="5"/>
  <c r="C102" i="5"/>
  <c r="O101" i="5"/>
  <c r="L101" i="5"/>
  <c r="I101" i="5"/>
  <c r="F101" i="5"/>
  <c r="C101" i="5"/>
  <c r="O100" i="5"/>
  <c r="O99" i="5" s="1"/>
  <c r="L100" i="5"/>
  <c r="I100" i="5"/>
  <c r="F100" i="5"/>
  <c r="N99" i="5"/>
  <c r="M99" i="5"/>
  <c r="K99" i="5"/>
  <c r="J99" i="5"/>
  <c r="H99" i="5"/>
  <c r="G99" i="5"/>
  <c r="E99" i="5"/>
  <c r="D99" i="5"/>
  <c r="O98" i="5"/>
  <c r="L98" i="5"/>
  <c r="I98" i="5"/>
  <c r="F98" i="5"/>
  <c r="O97" i="5"/>
  <c r="L97" i="5"/>
  <c r="I97" i="5"/>
  <c r="F97" i="5"/>
  <c r="O96" i="5"/>
  <c r="L96" i="5"/>
  <c r="I96" i="5"/>
  <c r="F96" i="5"/>
  <c r="C96" i="5" s="1"/>
  <c r="O95" i="5"/>
  <c r="L95" i="5"/>
  <c r="I95" i="5"/>
  <c r="F95" i="5"/>
  <c r="F91" i="5" s="1"/>
  <c r="C95" i="5"/>
  <c r="O94" i="5"/>
  <c r="L94" i="5"/>
  <c r="I94" i="5"/>
  <c r="F94" i="5"/>
  <c r="C94" i="5"/>
  <c r="O93" i="5"/>
  <c r="C93" i="5" s="1"/>
  <c r="L93" i="5"/>
  <c r="I93" i="5"/>
  <c r="F93" i="5"/>
  <c r="O92" i="5"/>
  <c r="L92" i="5"/>
  <c r="L91" i="5" s="1"/>
  <c r="I92" i="5"/>
  <c r="F92" i="5"/>
  <c r="N91" i="5"/>
  <c r="M91" i="5"/>
  <c r="M83" i="5" s="1"/>
  <c r="K91" i="5"/>
  <c r="K83" i="5" s="1"/>
  <c r="J91" i="5"/>
  <c r="H91" i="5"/>
  <c r="G91" i="5"/>
  <c r="E91" i="5"/>
  <c r="E83" i="5" s="1"/>
  <c r="D91" i="5"/>
  <c r="O90" i="5"/>
  <c r="L90" i="5"/>
  <c r="I90" i="5"/>
  <c r="F90" i="5"/>
  <c r="C90" i="5" s="1"/>
  <c r="O89" i="5"/>
  <c r="L89" i="5"/>
  <c r="I89" i="5"/>
  <c r="F89" i="5"/>
  <c r="C89" i="5"/>
  <c r="O88" i="5"/>
  <c r="L88" i="5"/>
  <c r="I88" i="5"/>
  <c r="F88" i="5"/>
  <c r="C88" i="5" s="1"/>
  <c r="O87" i="5"/>
  <c r="L87" i="5"/>
  <c r="C87" i="5" s="1"/>
  <c r="I87" i="5"/>
  <c r="F87" i="5"/>
  <c r="O86" i="5"/>
  <c r="L86" i="5"/>
  <c r="I86" i="5"/>
  <c r="F86" i="5"/>
  <c r="C86" i="5" s="1"/>
  <c r="O85" i="5"/>
  <c r="N85" i="5"/>
  <c r="M85" i="5"/>
  <c r="K85" i="5"/>
  <c r="J85" i="5"/>
  <c r="I85" i="5"/>
  <c r="H85" i="5"/>
  <c r="G85" i="5"/>
  <c r="E85" i="5"/>
  <c r="D85" i="5"/>
  <c r="O84" i="5"/>
  <c r="L84" i="5"/>
  <c r="I84" i="5"/>
  <c r="F84" i="5"/>
  <c r="C84" i="5" s="1"/>
  <c r="N83" i="5"/>
  <c r="H83" i="5"/>
  <c r="G83" i="5"/>
  <c r="O82" i="5"/>
  <c r="L82" i="5"/>
  <c r="I82" i="5"/>
  <c r="F82" i="5"/>
  <c r="C82" i="5" s="1"/>
  <c r="O81" i="5"/>
  <c r="O80" i="5" s="1"/>
  <c r="L81" i="5"/>
  <c r="I81" i="5"/>
  <c r="F81" i="5"/>
  <c r="N80" i="5"/>
  <c r="N76" i="5" s="1"/>
  <c r="M80" i="5"/>
  <c r="L80" i="5"/>
  <c r="K80" i="5"/>
  <c r="J80" i="5"/>
  <c r="H80" i="5"/>
  <c r="H76" i="5" s="1"/>
  <c r="G80" i="5"/>
  <c r="F80" i="5"/>
  <c r="E80" i="5"/>
  <c r="E76" i="5" s="1"/>
  <c r="E75" i="5" s="1"/>
  <c r="D80" i="5"/>
  <c r="O79" i="5"/>
  <c r="O77" i="5" s="1"/>
  <c r="L79" i="5"/>
  <c r="L77" i="5" s="1"/>
  <c r="L76" i="5" s="1"/>
  <c r="I79" i="5"/>
  <c r="F79" i="5"/>
  <c r="C79" i="5" s="1"/>
  <c r="O78" i="5"/>
  <c r="L78" i="5"/>
  <c r="I78" i="5"/>
  <c r="F78" i="5"/>
  <c r="C78" i="5"/>
  <c r="N77" i="5"/>
  <c r="M77" i="5"/>
  <c r="M76" i="5" s="1"/>
  <c r="K77" i="5"/>
  <c r="J77" i="5"/>
  <c r="J76" i="5" s="1"/>
  <c r="H77" i="5"/>
  <c r="G77" i="5"/>
  <c r="G76" i="5" s="1"/>
  <c r="F77" i="5"/>
  <c r="E77" i="5"/>
  <c r="D77" i="5"/>
  <c r="D76" i="5" s="1"/>
  <c r="K76" i="5"/>
  <c r="O74" i="5"/>
  <c r="L74" i="5"/>
  <c r="I74" i="5"/>
  <c r="F74" i="5"/>
  <c r="C74" i="5" s="1"/>
  <c r="O73" i="5"/>
  <c r="O69" i="5" s="1"/>
  <c r="L73" i="5"/>
  <c r="I73" i="5"/>
  <c r="F73" i="5"/>
  <c r="O72" i="5"/>
  <c r="L72" i="5"/>
  <c r="I72" i="5"/>
  <c r="F72" i="5"/>
  <c r="O71" i="5"/>
  <c r="L71" i="5"/>
  <c r="I71" i="5"/>
  <c r="F71" i="5"/>
  <c r="C71" i="5" s="1"/>
  <c r="O70" i="5"/>
  <c r="L70" i="5"/>
  <c r="I70" i="5"/>
  <c r="F70" i="5"/>
  <c r="C70" i="5"/>
  <c r="N69" i="5"/>
  <c r="M69" i="5"/>
  <c r="K69" i="5"/>
  <c r="K67" i="5" s="1"/>
  <c r="K53" i="5" s="1"/>
  <c r="J69" i="5"/>
  <c r="J67" i="5" s="1"/>
  <c r="I69" i="5"/>
  <c r="I67" i="5" s="1"/>
  <c r="H69" i="5"/>
  <c r="G69" i="5"/>
  <c r="E69" i="5"/>
  <c r="E67" i="5" s="1"/>
  <c r="D69" i="5"/>
  <c r="D67" i="5" s="1"/>
  <c r="O68" i="5"/>
  <c r="L68" i="5"/>
  <c r="I68" i="5"/>
  <c r="F68" i="5"/>
  <c r="N67" i="5"/>
  <c r="M67" i="5"/>
  <c r="H67" i="5"/>
  <c r="G67" i="5"/>
  <c r="O66" i="5"/>
  <c r="L66" i="5"/>
  <c r="I66" i="5"/>
  <c r="F66" i="5"/>
  <c r="C66" i="5" s="1"/>
  <c r="O65" i="5"/>
  <c r="L65" i="5"/>
  <c r="C65" i="5" s="1"/>
  <c r="I65" i="5"/>
  <c r="F65" i="5"/>
  <c r="O64" i="5"/>
  <c r="L64" i="5"/>
  <c r="I64" i="5"/>
  <c r="F64" i="5"/>
  <c r="C64" i="5" s="1"/>
  <c r="O63" i="5"/>
  <c r="O58" i="5" s="1"/>
  <c r="L63" i="5"/>
  <c r="I63" i="5"/>
  <c r="F63" i="5"/>
  <c r="O62" i="5"/>
  <c r="L62" i="5"/>
  <c r="L58" i="5" s="1"/>
  <c r="I62" i="5"/>
  <c r="I58" i="5" s="1"/>
  <c r="F62" i="5"/>
  <c r="C62" i="5" s="1"/>
  <c r="O61" i="5"/>
  <c r="L61" i="5"/>
  <c r="I61" i="5"/>
  <c r="F61" i="5"/>
  <c r="C61" i="5" s="1"/>
  <c r="O60" i="5"/>
  <c r="L60" i="5"/>
  <c r="I60" i="5"/>
  <c r="F60" i="5"/>
  <c r="C60" i="5"/>
  <c r="O59" i="5"/>
  <c r="L59" i="5"/>
  <c r="I59" i="5"/>
  <c r="F59" i="5"/>
  <c r="C59" i="5"/>
  <c r="N58" i="5"/>
  <c r="M58" i="5"/>
  <c r="K58" i="5"/>
  <c r="J58" i="5"/>
  <c r="J54" i="5" s="1"/>
  <c r="J53" i="5" s="1"/>
  <c r="H58" i="5"/>
  <c r="G58" i="5"/>
  <c r="E58" i="5"/>
  <c r="D58" i="5"/>
  <c r="D54" i="5" s="1"/>
  <c r="D53" i="5" s="1"/>
  <c r="O57" i="5"/>
  <c r="L57" i="5"/>
  <c r="I57" i="5"/>
  <c r="F57" i="5"/>
  <c r="C57" i="5"/>
  <c r="O56" i="5"/>
  <c r="O55" i="5" s="1"/>
  <c r="L56" i="5"/>
  <c r="I56" i="5"/>
  <c r="F56" i="5"/>
  <c r="N55" i="5"/>
  <c r="M55" i="5"/>
  <c r="M54" i="5" s="1"/>
  <c r="M53" i="5" s="1"/>
  <c r="L55" i="5"/>
  <c r="K55" i="5"/>
  <c r="K54" i="5" s="1"/>
  <c r="J55" i="5"/>
  <c r="I55" i="5"/>
  <c r="H55" i="5"/>
  <c r="G55" i="5"/>
  <c r="G54" i="5" s="1"/>
  <c r="G53" i="5" s="1"/>
  <c r="E55" i="5"/>
  <c r="E54" i="5" s="1"/>
  <c r="D55" i="5"/>
  <c r="N54" i="5"/>
  <c r="H54" i="5"/>
  <c r="H53" i="5" s="1"/>
  <c r="E53" i="5"/>
  <c r="O47" i="5"/>
  <c r="O45" i="5" s="1"/>
  <c r="C47" i="5"/>
  <c r="O46" i="5"/>
  <c r="C46" i="5" s="1"/>
  <c r="N45" i="5"/>
  <c r="M45" i="5"/>
  <c r="C45" i="5"/>
  <c r="L44" i="5"/>
  <c r="I44" i="5"/>
  <c r="F44" i="5"/>
  <c r="C44" i="5" s="1"/>
  <c r="L43" i="5"/>
  <c r="K43" i="5"/>
  <c r="J43" i="5"/>
  <c r="I43" i="5"/>
  <c r="H43" i="5"/>
  <c r="G43" i="5"/>
  <c r="F43" i="5"/>
  <c r="C43" i="5" s="1"/>
  <c r="E43" i="5"/>
  <c r="D43" i="5"/>
  <c r="F42" i="5"/>
  <c r="C42" i="5" s="1"/>
  <c r="F41" i="5"/>
  <c r="E41" i="5"/>
  <c r="E20" i="5" s="1"/>
  <c r="D41" i="5"/>
  <c r="C41" i="5"/>
  <c r="L40" i="5"/>
  <c r="C40" i="5" s="1"/>
  <c r="L39" i="5"/>
  <c r="C39" i="5"/>
  <c r="L38" i="5"/>
  <c r="C38" i="5"/>
  <c r="L37" i="5"/>
  <c r="K36" i="5"/>
  <c r="J36" i="5"/>
  <c r="L35" i="5"/>
  <c r="C35" i="5" s="1"/>
  <c r="L34" i="5"/>
  <c r="K33" i="5"/>
  <c r="J33" i="5"/>
  <c r="L32" i="5"/>
  <c r="L31" i="5" s="1"/>
  <c r="C31" i="5" s="1"/>
  <c r="C32" i="5"/>
  <c r="K31" i="5"/>
  <c r="J31" i="5"/>
  <c r="L30" i="5"/>
  <c r="C30" i="5"/>
  <c r="L29" i="5"/>
  <c r="L28" i="5"/>
  <c r="C28" i="5" s="1"/>
  <c r="K27" i="5"/>
  <c r="K26" i="5" s="1"/>
  <c r="J27" i="5"/>
  <c r="J26" i="5" s="1"/>
  <c r="F25" i="5"/>
  <c r="C25" i="5"/>
  <c r="I24" i="5"/>
  <c r="C24" i="5" s="1"/>
  <c r="F24" i="5"/>
  <c r="O23" i="5"/>
  <c r="L23" i="5"/>
  <c r="L21" i="5" s="1"/>
  <c r="I23" i="5"/>
  <c r="F23" i="5"/>
  <c r="C23" i="5" s="1"/>
  <c r="O22" i="5"/>
  <c r="L22" i="5"/>
  <c r="I22" i="5"/>
  <c r="F22" i="5"/>
  <c r="C22" i="5"/>
  <c r="N21" i="5"/>
  <c r="M21" i="5"/>
  <c r="M275" i="5" s="1"/>
  <c r="M274" i="5" s="1"/>
  <c r="K21" i="5"/>
  <c r="K275" i="5" s="1"/>
  <c r="K274" i="5" s="1"/>
  <c r="J21" i="5"/>
  <c r="H21" i="5"/>
  <c r="H275" i="5" s="1"/>
  <c r="H274" i="5" s="1"/>
  <c r="G21" i="5"/>
  <c r="E21" i="5"/>
  <c r="E275" i="5" s="1"/>
  <c r="E274" i="5" s="1"/>
  <c r="D21" i="5"/>
  <c r="M20" i="5"/>
  <c r="C37" i="5" l="1"/>
  <c r="L36" i="5"/>
  <c r="C36" i="5" s="1"/>
  <c r="L275" i="5"/>
  <c r="E52" i="5"/>
  <c r="L54" i="5"/>
  <c r="L53" i="5" s="1"/>
  <c r="O54" i="5"/>
  <c r="C29" i="5"/>
  <c r="L27" i="5"/>
  <c r="I54" i="5"/>
  <c r="I53" i="5" s="1"/>
  <c r="N75" i="5"/>
  <c r="C34" i="5"/>
  <c r="L33" i="5"/>
  <c r="C33" i="5" s="1"/>
  <c r="N53" i="5"/>
  <c r="N52" i="5" s="1"/>
  <c r="C68" i="5"/>
  <c r="O67" i="5"/>
  <c r="H75" i="5"/>
  <c r="C199" i="5"/>
  <c r="N275" i="5"/>
  <c r="N274" i="5" s="1"/>
  <c r="N20" i="5"/>
  <c r="F161" i="5"/>
  <c r="C162" i="5"/>
  <c r="G20" i="5"/>
  <c r="G275" i="5"/>
  <c r="G274" i="5" s="1"/>
  <c r="F21" i="5"/>
  <c r="H52" i="5"/>
  <c r="F58" i="5"/>
  <c r="C58" i="5" s="1"/>
  <c r="C72" i="5"/>
  <c r="L120" i="5"/>
  <c r="I187" i="5"/>
  <c r="I182" i="5" s="1"/>
  <c r="L187" i="5"/>
  <c r="L182" i="5" s="1"/>
  <c r="D160" i="5"/>
  <c r="I171" i="5"/>
  <c r="I160" i="5" s="1"/>
  <c r="C173" i="5"/>
  <c r="O182" i="5"/>
  <c r="C216" i="5"/>
  <c r="M120" i="5"/>
  <c r="M75" i="5" s="1"/>
  <c r="L174" i="5"/>
  <c r="C183" i="5"/>
  <c r="F188" i="5"/>
  <c r="C190" i="5"/>
  <c r="I216" i="5"/>
  <c r="I253" i="5"/>
  <c r="F276" i="5"/>
  <c r="C284" i="5"/>
  <c r="C77" i="5"/>
  <c r="L274" i="5"/>
  <c r="L253" i="5"/>
  <c r="L252" i="5" s="1"/>
  <c r="H20" i="5"/>
  <c r="J275" i="5"/>
  <c r="J274" i="5" s="1"/>
  <c r="J20" i="5"/>
  <c r="O147" i="5"/>
  <c r="C147" i="5" s="1"/>
  <c r="F171" i="5"/>
  <c r="C172" i="5"/>
  <c r="M182" i="5"/>
  <c r="M181" i="5" s="1"/>
  <c r="D275" i="5"/>
  <c r="D274" i="5" s="1"/>
  <c r="D20" i="5"/>
  <c r="I21" i="5"/>
  <c r="C63" i="5"/>
  <c r="F67" i="5"/>
  <c r="C67" i="5" s="1"/>
  <c r="L69" i="5"/>
  <c r="C73" i="5"/>
  <c r="F76" i="5"/>
  <c r="C81" i="5"/>
  <c r="F85" i="5"/>
  <c r="L85" i="5"/>
  <c r="O114" i="5"/>
  <c r="O83" i="5" s="1"/>
  <c r="G120" i="5"/>
  <c r="G75" i="5" s="1"/>
  <c r="G52" i="5" s="1"/>
  <c r="C132" i="5"/>
  <c r="C142" i="5"/>
  <c r="C201" i="5"/>
  <c r="E211" i="5"/>
  <c r="E181" i="5" s="1"/>
  <c r="L214" i="5"/>
  <c r="C231" i="5"/>
  <c r="I263" i="5"/>
  <c r="C263" i="5" s="1"/>
  <c r="C264" i="5"/>
  <c r="I276" i="5"/>
  <c r="C283" i="5"/>
  <c r="K20" i="5"/>
  <c r="D75" i="5"/>
  <c r="D52" i="5" s="1"/>
  <c r="D51" i="5" s="1"/>
  <c r="I77" i="5"/>
  <c r="O76" i="5"/>
  <c r="I80" i="5"/>
  <c r="C97" i="5"/>
  <c r="J83" i="5"/>
  <c r="J75" i="5" s="1"/>
  <c r="J52" i="5" s="1"/>
  <c r="J51" i="5" s="1"/>
  <c r="F114" i="5"/>
  <c r="C114" i="5" s="1"/>
  <c r="C128" i="5"/>
  <c r="C149" i="5"/>
  <c r="F153" i="5"/>
  <c r="C154" i="5"/>
  <c r="C158" i="5"/>
  <c r="C168" i="5"/>
  <c r="D174" i="5"/>
  <c r="C177" i="5"/>
  <c r="F212" i="5"/>
  <c r="C214" i="5"/>
  <c r="C225" i="5"/>
  <c r="L227" i="5"/>
  <c r="C234" i="5"/>
  <c r="C258" i="5"/>
  <c r="F257" i="5"/>
  <c r="C257" i="5" s="1"/>
  <c r="C270" i="5"/>
  <c r="O269" i="5"/>
  <c r="K75" i="5"/>
  <c r="K52" i="5" s="1"/>
  <c r="K51" i="5" s="1"/>
  <c r="K50" i="5" s="1"/>
  <c r="F175" i="5"/>
  <c r="C176" i="5"/>
  <c r="F69" i="5"/>
  <c r="C69" i="5" s="1"/>
  <c r="C80" i="5"/>
  <c r="O91" i="5"/>
  <c r="F134" i="5"/>
  <c r="C134" i="5" s="1"/>
  <c r="F253" i="5"/>
  <c r="C56" i="5"/>
  <c r="O21" i="5"/>
  <c r="F55" i="5"/>
  <c r="L67" i="5"/>
  <c r="I91" i="5"/>
  <c r="C91" i="5" s="1"/>
  <c r="C100" i="5"/>
  <c r="F99" i="5"/>
  <c r="L99" i="5"/>
  <c r="C104" i="5"/>
  <c r="D83" i="5"/>
  <c r="I108" i="5"/>
  <c r="C108" i="5" s="1"/>
  <c r="O108" i="5"/>
  <c r="C122" i="5"/>
  <c r="F138" i="5"/>
  <c r="O138" i="5"/>
  <c r="O120" i="5" s="1"/>
  <c r="C148" i="5"/>
  <c r="C165" i="5"/>
  <c r="F166" i="5"/>
  <c r="O171" i="5"/>
  <c r="E174" i="5"/>
  <c r="F179" i="5"/>
  <c r="C180" i="5"/>
  <c r="J187" i="5"/>
  <c r="J182" i="5" s="1"/>
  <c r="J181" i="5" s="1"/>
  <c r="C207" i="5"/>
  <c r="F208" i="5"/>
  <c r="C208" i="5" s="1"/>
  <c r="G211" i="5"/>
  <c r="G272" i="5" s="1"/>
  <c r="C220" i="5"/>
  <c r="F219" i="5"/>
  <c r="H240" i="5"/>
  <c r="H211" i="5" s="1"/>
  <c r="C255" i="5"/>
  <c r="C98" i="5"/>
  <c r="C116" i="5"/>
  <c r="F121" i="5"/>
  <c r="F131" i="5"/>
  <c r="C131" i="5" s="1"/>
  <c r="K160" i="5"/>
  <c r="K272" i="5" s="1"/>
  <c r="C185" i="5"/>
  <c r="C200" i="5"/>
  <c r="C204" i="5"/>
  <c r="C228" i="5"/>
  <c r="F227" i="5"/>
  <c r="C241" i="5"/>
  <c r="C243" i="5"/>
  <c r="L267" i="5"/>
  <c r="C268" i="5"/>
  <c r="C92" i="5"/>
  <c r="I126" i="5"/>
  <c r="C126" i="5" s="1"/>
  <c r="I138" i="5"/>
  <c r="N161" i="5"/>
  <c r="N160" i="5" s="1"/>
  <c r="O166" i="5"/>
  <c r="O161" i="5" s="1"/>
  <c r="O160" i="5" s="1"/>
  <c r="C184" i="5"/>
  <c r="C194" i="5"/>
  <c r="C198" i="5"/>
  <c r="L212" i="5"/>
  <c r="N212" i="5"/>
  <c r="N211" i="5" s="1"/>
  <c r="N272" i="5" s="1"/>
  <c r="C221" i="5"/>
  <c r="I227" i="5"/>
  <c r="I212" i="5" s="1"/>
  <c r="I211" i="5" s="1"/>
  <c r="C242" i="5"/>
  <c r="L241" i="5"/>
  <c r="F245" i="5"/>
  <c r="G174" i="5"/>
  <c r="C210" i="5"/>
  <c r="O216" i="5"/>
  <c r="O219" i="5"/>
  <c r="O227" i="5"/>
  <c r="O212" i="5" s="1"/>
  <c r="O211" i="5" s="1"/>
  <c r="F233" i="5"/>
  <c r="C239" i="5"/>
  <c r="C256" i="5"/>
  <c r="L276" i="5"/>
  <c r="C218" i="5"/>
  <c r="C226" i="5"/>
  <c r="C238" i="5"/>
  <c r="O241" i="5"/>
  <c r="O240" i="5" s="1"/>
  <c r="L245" i="5"/>
  <c r="C259" i="5"/>
  <c r="O276" i="5"/>
  <c r="J50" i="5" l="1"/>
  <c r="J273" i="5"/>
  <c r="M52" i="5"/>
  <c r="M51" i="5" s="1"/>
  <c r="M272" i="5"/>
  <c r="I181" i="5"/>
  <c r="H272" i="5"/>
  <c r="H181" i="5"/>
  <c r="D273" i="5"/>
  <c r="D50" i="5"/>
  <c r="G51" i="5"/>
  <c r="C121" i="5"/>
  <c r="F120" i="5"/>
  <c r="O275" i="5"/>
  <c r="O274" i="5" s="1"/>
  <c r="O20" i="5"/>
  <c r="C85" i="5"/>
  <c r="F83" i="5"/>
  <c r="C83" i="5" s="1"/>
  <c r="E272" i="5"/>
  <c r="I83" i="5"/>
  <c r="L52" i="5"/>
  <c r="L266" i="5"/>
  <c r="C267" i="5"/>
  <c r="C219" i="5"/>
  <c r="C166" i="5"/>
  <c r="I120" i="5"/>
  <c r="C99" i="5"/>
  <c r="F187" i="5"/>
  <c r="C188" i="5"/>
  <c r="E51" i="5"/>
  <c r="N181" i="5"/>
  <c r="N51" i="5" s="1"/>
  <c r="D272" i="5"/>
  <c r="I275" i="5"/>
  <c r="I274" i="5" s="1"/>
  <c r="I20" i="5"/>
  <c r="C171" i="5"/>
  <c r="O181" i="5"/>
  <c r="G181" i="5"/>
  <c r="C245" i="5"/>
  <c r="F240" i="5"/>
  <c r="C240" i="5" s="1"/>
  <c r="L211" i="5"/>
  <c r="F252" i="5"/>
  <c r="C253" i="5"/>
  <c r="C212" i="5"/>
  <c r="F152" i="5"/>
  <c r="C152" i="5" s="1"/>
  <c r="C153" i="5"/>
  <c r="C276" i="5"/>
  <c r="H51" i="5"/>
  <c r="C161" i="5"/>
  <c r="F160" i="5"/>
  <c r="C160" i="5" s="1"/>
  <c r="L240" i="5"/>
  <c r="C227" i="5"/>
  <c r="F178" i="5"/>
  <c r="C178" i="5" s="1"/>
  <c r="C179" i="5"/>
  <c r="O75" i="5"/>
  <c r="O272" i="5" s="1"/>
  <c r="J272" i="5"/>
  <c r="I252" i="5"/>
  <c r="F275" i="5"/>
  <c r="C21" i="5"/>
  <c r="F20" i="5"/>
  <c r="C269" i="5"/>
  <c r="F232" i="5"/>
  <c r="C232" i="5" s="1"/>
  <c r="C233" i="5"/>
  <c r="C138" i="5"/>
  <c r="F54" i="5"/>
  <c r="C55" i="5"/>
  <c r="F174" i="5"/>
  <c r="C174" i="5" s="1"/>
  <c r="C175" i="5"/>
  <c r="I76" i="5"/>
  <c r="I75" i="5" s="1"/>
  <c r="I52" i="5" s="1"/>
  <c r="I51" i="5" s="1"/>
  <c r="L83" i="5"/>
  <c r="L75" i="5" s="1"/>
  <c r="K273" i="5"/>
  <c r="L26" i="5"/>
  <c r="C27" i="5"/>
  <c r="O53" i="5"/>
  <c r="O52" i="5" s="1"/>
  <c r="O51" i="5" s="1"/>
  <c r="N50" i="5" l="1"/>
  <c r="N273" i="5"/>
  <c r="I273" i="5"/>
  <c r="I50" i="5"/>
  <c r="G273" i="5"/>
  <c r="G50" i="5"/>
  <c r="C20" i="5"/>
  <c r="H273" i="5"/>
  <c r="H50" i="5"/>
  <c r="C266" i="5"/>
  <c r="L265" i="5"/>
  <c r="C275" i="5"/>
  <c r="F274" i="5"/>
  <c r="C274" i="5" s="1"/>
  <c r="F75" i="5"/>
  <c r="C75" i="5" s="1"/>
  <c r="E273" i="5"/>
  <c r="E50" i="5"/>
  <c r="O50" i="5"/>
  <c r="O273" i="5"/>
  <c r="C187" i="5"/>
  <c r="F182" i="5"/>
  <c r="C26" i="5"/>
  <c r="L20" i="5"/>
  <c r="F211" i="5"/>
  <c r="C211" i="5" s="1"/>
  <c r="F53" i="5"/>
  <c r="C54" i="5"/>
  <c r="M50" i="5"/>
  <c r="M273" i="5"/>
  <c r="I272" i="5"/>
  <c r="C76" i="5"/>
  <c r="C252" i="5"/>
  <c r="F272" i="5"/>
  <c r="C120" i="5"/>
  <c r="C265" i="5" l="1"/>
  <c r="L272" i="5"/>
  <c r="C272" i="5" s="1"/>
  <c r="F181" i="5"/>
  <c r="C181" i="5" s="1"/>
  <c r="C182" i="5"/>
  <c r="F52" i="5"/>
  <c r="C53" i="5"/>
  <c r="L181" i="5"/>
  <c r="L51" i="5" s="1"/>
  <c r="C52" i="5" l="1"/>
  <c r="F51" i="5"/>
  <c r="L50" i="5"/>
  <c r="L273" i="5"/>
  <c r="F273" i="5" l="1"/>
  <c r="C273" i="5" s="1"/>
  <c r="F50" i="5"/>
  <c r="C50" i="5" s="1"/>
  <c r="C51" i="5"/>
  <c r="G79" i="4" l="1"/>
  <c r="E78" i="4"/>
  <c r="G78" i="4" s="1"/>
  <c r="G77" i="4"/>
  <c r="F77" i="4"/>
  <c r="E77" i="4"/>
  <c r="G72" i="4"/>
  <c r="G71" i="4"/>
  <c r="G70" i="4"/>
  <c r="G69" i="4"/>
  <c r="G68" i="4"/>
  <c r="G67" i="4"/>
  <c r="G66" i="4"/>
  <c r="G65" i="4"/>
  <c r="G64" i="4"/>
  <c r="G63" i="4"/>
  <c r="G62" i="4"/>
  <c r="F62" i="4"/>
  <c r="E62" i="4"/>
  <c r="G57" i="4"/>
  <c r="G56" i="4"/>
  <c r="G55" i="4"/>
  <c r="G54" i="4"/>
  <c r="G53" i="4"/>
  <c r="G52" i="4"/>
  <c r="G51" i="4"/>
  <c r="G50" i="4"/>
  <c r="G49" i="4"/>
  <c r="G48" i="4"/>
  <c r="G47" i="4"/>
  <c r="G46" i="4"/>
  <c r="G45" i="4"/>
  <c r="G44" i="4"/>
  <c r="G43" i="4"/>
  <c r="G42" i="4"/>
  <c r="G41" i="4"/>
  <c r="E40" i="4"/>
  <c r="G40" i="4" s="1"/>
  <c r="G38" i="4" s="1"/>
  <c r="G39" i="4"/>
  <c r="F38" i="4"/>
  <c r="E38" i="4"/>
  <c r="E33" i="4"/>
  <c r="G33" i="4" s="1"/>
  <c r="G32" i="4"/>
  <c r="G31" i="4"/>
  <c r="G30" i="4"/>
  <c r="G29" i="4"/>
  <c r="E29" i="4"/>
  <c r="G28" i="4"/>
  <c r="G27" i="4"/>
  <c r="G26" i="4"/>
  <c r="G25" i="4"/>
  <c r="G24" i="4"/>
  <c r="G23" i="4"/>
  <c r="G22" i="4"/>
  <c r="G21" i="4"/>
  <c r="G20" i="4"/>
  <c r="G19" i="4"/>
  <c r="G18" i="4"/>
  <c r="E17" i="4"/>
  <c r="G17" i="4" s="1"/>
  <c r="F16" i="4"/>
  <c r="G16" i="4" s="1"/>
  <c r="G15" i="4"/>
  <c r="F15" i="4"/>
  <c r="E15" i="4"/>
  <c r="G14" i="4"/>
  <c r="G13" i="4"/>
  <c r="G12" i="4"/>
  <c r="G11" i="4"/>
  <c r="F11" i="4"/>
  <c r="E11" i="4"/>
  <c r="O284" i="3"/>
  <c r="L284" i="3"/>
  <c r="I284" i="3"/>
  <c r="F284" i="3"/>
  <c r="O283" i="3"/>
  <c r="L283" i="3"/>
  <c r="I283" i="3"/>
  <c r="F283" i="3"/>
  <c r="C283" i="3"/>
  <c r="O282" i="3"/>
  <c r="C282" i="3" s="1"/>
  <c r="L282" i="3"/>
  <c r="I282" i="3"/>
  <c r="F282" i="3"/>
  <c r="O281" i="3"/>
  <c r="O276" i="3" s="1"/>
  <c r="L281" i="3"/>
  <c r="I281" i="3"/>
  <c r="F281" i="3"/>
  <c r="O280" i="3"/>
  <c r="L280" i="3"/>
  <c r="I280" i="3"/>
  <c r="C280" i="3" s="1"/>
  <c r="F280" i="3"/>
  <c r="O279" i="3"/>
  <c r="L279" i="3"/>
  <c r="L276" i="3" s="1"/>
  <c r="I279" i="3"/>
  <c r="F279" i="3"/>
  <c r="O278" i="3"/>
  <c r="L278" i="3"/>
  <c r="I278" i="3"/>
  <c r="F278" i="3"/>
  <c r="C278" i="3" s="1"/>
  <c r="O277" i="3"/>
  <c r="L277" i="3"/>
  <c r="I277" i="3"/>
  <c r="F277" i="3"/>
  <c r="C277" i="3"/>
  <c r="N276" i="3"/>
  <c r="M276" i="3"/>
  <c r="K276" i="3"/>
  <c r="J276" i="3"/>
  <c r="I276" i="3"/>
  <c r="H276" i="3"/>
  <c r="G276" i="3"/>
  <c r="E276" i="3"/>
  <c r="D276" i="3"/>
  <c r="K275" i="3"/>
  <c r="K274" i="3" s="1"/>
  <c r="O271" i="3"/>
  <c r="L271" i="3"/>
  <c r="I271" i="3"/>
  <c r="F271" i="3"/>
  <c r="O270" i="3"/>
  <c r="L270" i="3"/>
  <c r="L269" i="3" s="1"/>
  <c r="I270" i="3"/>
  <c r="I269" i="3" s="1"/>
  <c r="F270" i="3"/>
  <c r="N269" i="3"/>
  <c r="M269" i="3"/>
  <c r="K269" i="3"/>
  <c r="J269" i="3"/>
  <c r="H269" i="3"/>
  <c r="G269" i="3"/>
  <c r="F269" i="3"/>
  <c r="E269" i="3"/>
  <c r="D269" i="3"/>
  <c r="O268" i="3"/>
  <c r="O267" i="3" s="1"/>
  <c r="L268" i="3"/>
  <c r="I268" i="3"/>
  <c r="F268" i="3"/>
  <c r="N267" i="3"/>
  <c r="M267" i="3"/>
  <c r="M266" i="3" s="1"/>
  <c r="M265" i="3" s="1"/>
  <c r="L267" i="3"/>
  <c r="L266" i="3" s="1"/>
  <c r="L265" i="3" s="1"/>
  <c r="K267" i="3"/>
  <c r="J267" i="3"/>
  <c r="H267" i="3"/>
  <c r="G267" i="3"/>
  <c r="F267" i="3"/>
  <c r="E267" i="3"/>
  <c r="D267" i="3"/>
  <c r="O266" i="3"/>
  <c r="O265" i="3" s="1"/>
  <c r="N266" i="3"/>
  <c r="K266" i="3"/>
  <c r="J266" i="3"/>
  <c r="H266" i="3"/>
  <c r="H265" i="3" s="1"/>
  <c r="G266" i="3"/>
  <c r="G265" i="3" s="1"/>
  <c r="E266" i="3"/>
  <c r="D266" i="3"/>
  <c r="N265" i="3"/>
  <c r="K265" i="3"/>
  <c r="J265" i="3"/>
  <c r="E265" i="3"/>
  <c r="D265" i="3"/>
  <c r="O264" i="3"/>
  <c r="L264" i="3"/>
  <c r="L263" i="3" s="1"/>
  <c r="I264" i="3"/>
  <c r="F264" i="3"/>
  <c r="C264" i="3"/>
  <c r="O263" i="3"/>
  <c r="N263" i="3"/>
  <c r="M263" i="3"/>
  <c r="K263" i="3"/>
  <c r="J263" i="3"/>
  <c r="I263" i="3"/>
  <c r="H263" i="3"/>
  <c r="G263" i="3"/>
  <c r="F263" i="3"/>
  <c r="E263" i="3"/>
  <c r="D263" i="3"/>
  <c r="C263" i="3"/>
  <c r="O262" i="3"/>
  <c r="C262" i="3" s="1"/>
  <c r="L262" i="3"/>
  <c r="I262" i="3"/>
  <c r="F262" i="3"/>
  <c r="O261" i="3"/>
  <c r="L261" i="3"/>
  <c r="I261" i="3"/>
  <c r="F261" i="3"/>
  <c r="C261" i="3" s="1"/>
  <c r="O260" i="3"/>
  <c r="O257" i="3" s="1"/>
  <c r="O253" i="3" s="1"/>
  <c r="O252" i="3" s="1"/>
  <c r="L260" i="3"/>
  <c r="I260" i="3"/>
  <c r="F260" i="3"/>
  <c r="O259" i="3"/>
  <c r="L259" i="3"/>
  <c r="L257" i="3" s="1"/>
  <c r="L253" i="3" s="1"/>
  <c r="I259" i="3"/>
  <c r="F259" i="3"/>
  <c r="O258" i="3"/>
  <c r="L258" i="3"/>
  <c r="I258" i="3"/>
  <c r="F258" i="3"/>
  <c r="C258" i="3"/>
  <c r="N257" i="3"/>
  <c r="M257" i="3"/>
  <c r="K257" i="3"/>
  <c r="K253" i="3" s="1"/>
  <c r="K252" i="3" s="1"/>
  <c r="J257" i="3"/>
  <c r="J253" i="3" s="1"/>
  <c r="H257" i="3"/>
  <c r="G257" i="3"/>
  <c r="F257" i="3"/>
  <c r="E257" i="3"/>
  <c r="E253" i="3" s="1"/>
  <c r="D257" i="3"/>
  <c r="O256" i="3"/>
  <c r="L256" i="3"/>
  <c r="I256" i="3"/>
  <c r="F256" i="3"/>
  <c r="C256" i="3" s="1"/>
  <c r="O255" i="3"/>
  <c r="L255" i="3"/>
  <c r="I255" i="3"/>
  <c r="F255" i="3"/>
  <c r="C255" i="3"/>
  <c r="O254" i="3"/>
  <c r="C254" i="3" s="1"/>
  <c r="L254" i="3"/>
  <c r="I254" i="3"/>
  <c r="F254" i="3"/>
  <c r="N253" i="3"/>
  <c r="N252" i="3" s="1"/>
  <c r="M253" i="3"/>
  <c r="H253" i="3"/>
  <c r="G253" i="3"/>
  <c r="D253" i="3"/>
  <c r="M252" i="3"/>
  <c r="J252" i="3"/>
  <c r="G252" i="3"/>
  <c r="E252" i="3"/>
  <c r="D252" i="3"/>
  <c r="O251" i="3"/>
  <c r="L251" i="3"/>
  <c r="I251" i="3"/>
  <c r="F251" i="3"/>
  <c r="O250" i="3"/>
  <c r="N250" i="3"/>
  <c r="M250" i="3"/>
  <c r="L250" i="3"/>
  <c r="K250" i="3"/>
  <c r="J250" i="3"/>
  <c r="I250" i="3"/>
  <c r="H250" i="3"/>
  <c r="G250" i="3"/>
  <c r="E250" i="3"/>
  <c r="D250" i="3"/>
  <c r="O249" i="3"/>
  <c r="L249" i="3"/>
  <c r="I249" i="3"/>
  <c r="F249" i="3"/>
  <c r="C249" i="3"/>
  <c r="O248" i="3"/>
  <c r="C248" i="3" s="1"/>
  <c r="L248" i="3"/>
  <c r="I248" i="3"/>
  <c r="F248" i="3"/>
  <c r="O247" i="3"/>
  <c r="L247" i="3"/>
  <c r="L245" i="3" s="1"/>
  <c r="I247" i="3"/>
  <c r="F247" i="3"/>
  <c r="O246" i="3"/>
  <c r="L246" i="3"/>
  <c r="I246" i="3"/>
  <c r="I245" i="3" s="1"/>
  <c r="F246" i="3"/>
  <c r="C246" i="3" s="1"/>
  <c r="N245" i="3"/>
  <c r="N240" i="3" s="1"/>
  <c r="M245" i="3"/>
  <c r="M240" i="3" s="1"/>
  <c r="K245" i="3"/>
  <c r="J245" i="3"/>
  <c r="H245" i="3"/>
  <c r="H240" i="3" s="1"/>
  <c r="G245" i="3"/>
  <c r="F245" i="3"/>
  <c r="E245" i="3"/>
  <c r="D245" i="3"/>
  <c r="O244" i="3"/>
  <c r="O241" i="3" s="1"/>
  <c r="L244" i="3"/>
  <c r="L241" i="3" s="1"/>
  <c r="L240" i="3" s="1"/>
  <c r="L211" i="3" s="1"/>
  <c r="I244" i="3"/>
  <c r="F244" i="3"/>
  <c r="O243" i="3"/>
  <c r="L243" i="3"/>
  <c r="I243" i="3"/>
  <c r="F243" i="3"/>
  <c r="C243" i="3" s="1"/>
  <c r="O242" i="3"/>
  <c r="L242" i="3"/>
  <c r="I242" i="3"/>
  <c r="F242" i="3"/>
  <c r="C242" i="3"/>
  <c r="N241" i="3"/>
  <c r="M241" i="3"/>
  <c r="K241" i="3"/>
  <c r="J241" i="3"/>
  <c r="J240" i="3" s="1"/>
  <c r="H241" i="3"/>
  <c r="G241" i="3"/>
  <c r="E241" i="3"/>
  <c r="E240" i="3" s="1"/>
  <c r="D241" i="3"/>
  <c r="D240" i="3" s="1"/>
  <c r="K240" i="3"/>
  <c r="G240" i="3"/>
  <c r="O239" i="3"/>
  <c r="L239" i="3"/>
  <c r="I239" i="3"/>
  <c r="F239" i="3"/>
  <c r="O238" i="3"/>
  <c r="L238" i="3"/>
  <c r="I238" i="3"/>
  <c r="F238" i="3"/>
  <c r="C238" i="3"/>
  <c r="O237" i="3"/>
  <c r="L237" i="3"/>
  <c r="I237" i="3"/>
  <c r="F237" i="3"/>
  <c r="C237" i="3"/>
  <c r="O236" i="3"/>
  <c r="C236" i="3" s="1"/>
  <c r="L236" i="3"/>
  <c r="I236" i="3"/>
  <c r="F236" i="3"/>
  <c r="O235" i="3"/>
  <c r="L235" i="3"/>
  <c r="L233" i="3" s="1"/>
  <c r="L232" i="3" s="1"/>
  <c r="I235" i="3"/>
  <c r="F235" i="3"/>
  <c r="O234" i="3"/>
  <c r="L234" i="3"/>
  <c r="I234" i="3"/>
  <c r="I233" i="3" s="1"/>
  <c r="I232" i="3" s="1"/>
  <c r="F234" i="3"/>
  <c r="N233" i="3"/>
  <c r="M233" i="3"/>
  <c r="M232" i="3" s="1"/>
  <c r="M211" i="3" s="1"/>
  <c r="K233" i="3"/>
  <c r="J233" i="3"/>
  <c r="H233" i="3"/>
  <c r="H232" i="3" s="1"/>
  <c r="H211" i="3" s="1"/>
  <c r="G233" i="3"/>
  <c r="F233" i="3"/>
  <c r="E233" i="3"/>
  <c r="D233" i="3"/>
  <c r="N232" i="3"/>
  <c r="N211" i="3" s="1"/>
  <c r="K232" i="3"/>
  <c r="J232" i="3"/>
  <c r="G232" i="3"/>
  <c r="G211" i="3" s="1"/>
  <c r="E232" i="3"/>
  <c r="D232" i="3"/>
  <c r="O231" i="3"/>
  <c r="L231" i="3"/>
  <c r="I231" i="3"/>
  <c r="F231" i="3"/>
  <c r="O230" i="3"/>
  <c r="O227" i="3" s="1"/>
  <c r="L230" i="3"/>
  <c r="I230" i="3"/>
  <c r="F230" i="3"/>
  <c r="O229" i="3"/>
  <c r="L229" i="3"/>
  <c r="I229" i="3"/>
  <c r="F229" i="3"/>
  <c r="F227" i="3" s="1"/>
  <c r="O228" i="3"/>
  <c r="L228" i="3"/>
  <c r="I228" i="3"/>
  <c r="F228" i="3"/>
  <c r="C228" i="3"/>
  <c r="N227" i="3"/>
  <c r="M227" i="3"/>
  <c r="L227" i="3"/>
  <c r="K227" i="3"/>
  <c r="J227" i="3"/>
  <c r="H227" i="3"/>
  <c r="G227" i="3"/>
  <c r="E227" i="3"/>
  <c r="D227" i="3"/>
  <c r="O226" i="3"/>
  <c r="L226" i="3"/>
  <c r="I226" i="3"/>
  <c r="F226" i="3"/>
  <c r="C226" i="3"/>
  <c r="O225" i="3"/>
  <c r="L225" i="3"/>
  <c r="I225" i="3"/>
  <c r="F225" i="3"/>
  <c r="C225" i="3" s="1"/>
  <c r="O224" i="3"/>
  <c r="C224" i="3" s="1"/>
  <c r="L224" i="3"/>
  <c r="I224" i="3"/>
  <c r="F224" i="3"/>
  <c r="O223" i="3"/>
  <c r="L223" i="3"/>
  <c r="I223" i="3"/>
  <c r="F223" i="3"/>
  <c r="O222" i="3"/>
  <c r="L222" i="3"/>
  <c r="I222" i="3"/>
  <c r="F222" i="3"/>
  <c r="C222" i="3" s="1"/>
  <c r="O221" i="3"/>
  <c r="L221" i="3"/>
  <c r="I221" i="3"/>
  <c r="F221" i="3"/>
  <c r="F219" i="3" s="1"/>
  <c r="O220" i="3"/>
  <c r="L220" i="3"/>
  <c r="I220" i="3"/>
  <c r="F220" i="3"/>
  <c r="N219" i="3"/>
  <c r="M219" i="3"/>
  <c r="L219" i="3"/>
  <c r="L212" i="3" s="1"/>
  <c r="K219" i="3"/>
  <c r="J219" i="3"/>
  <c r="H219" i="3"/>
  <c r="G219" i="3"/>
  <c r="E219" i="3"/>
  <c r="D219" i="3"/>
  <c r="D212" i="3" s="1"/>
  <c r="D211" i="3" s="1"/>
  <c r="O218" i="3"/>
  <c r="L218" i="3"/>
  <c r="I218" i="3"/>
  <c r="F218" i="3"/>
  <c r="C218" i="3"/>
  <c r="O217" i="3"/>
  <c r="L217" i="3"/>
  <c r="I217" i="3"/>
  <c r="F217" i="3"/>
  <c r="F216" i="3" s="1"/>
  <c r="O216" i="3"/>
  <c r="N216" i="3"/>
  <c r="M216" i="3"/>
  <c r="L216" i="3"/>
  <c r="K216" i="3"/>
  <c r="J216" i="3"/>
  <c r="I216" i="3"/>
  <c r="H216" i="3"/>
  <c r="G216" i="3"/>
  <c r="E216" i="3"/>
  <c r="E212" i="3" s="1"/>
  <c r="D216" i="3"/>
  <c r="O215" i="3"/>
  <c r="L215" i="3"/>
  <c r="I215" i="3"/>
  <c r="F215" i="3"/>
  <c r="O214" i="3"/>
  <c r="N214" i="3"/>
  <c r="M214" i="3"/>
  <c r="L214" i="3"/>
  <c r="K214" i="3"/>
  <c r="J214" i="3"/>
  <c r="J212" i="3" s="1"/>
  <c r="J211" i="3" s="1"/>
  <c r="I214" i="3"/>
  <c r="H214" i="3"/>
  <c r="G214" i="3"/>
  <c r="E214" i="3"/>
  <c r="D214" i="3"/>
  <c r="O213" i="3"/>
  <c r="L213" i="3"/>
  <c r="I213" i="3"/>
  <c r="F213" i="3"/>
  <c r="C213" i="3"/>
  <c r="N212" i="3"/>
  <c r="M212" i="3"/>
  <c r="K212" i="3"/>
  <c r="K211" i="3" s="1"/>
  <c r="H212" i="3"/>
  <c r="G212" i="3"/>
  <c r="O210" i="3"/>
  <c r="L210" i="3"/>
  <c r="I210" i="3"/>
  <c r="F210" i="3"/>
  <c r="C210" i="3"/>
  <c r="O209" i="3"/>
  <c r="L209" i="3"/>
  <c r="I209" i="3"/>
  <c r="F209" i="3"/>
  <c r="F208" i="3" s="1"/>
  <c r="C209" i="3"/>
  <c r="O208" i="3"/>
  <c r="N208" i="3"/>
  <c r="M208" i="3"/>
  <c r="L208" i="3"/>
  <c r="K208" i="3"/>
  <c r="J208" i="3"/>
  <c r="I208" i="3"/>
  <c r="C208" i="3" s="1"/>
  <c r="H208" i="3"/>
  <c r="G208" i="3"/>
  <c r="E208" i="3"/>
  <c r="D208" i="3"/>
  <c r="O207" i="3"/>
  <c r="L207" i="3"/>
  <c r="I207" i="3"/>
  <c r="F207" i="3"/>
  <c r="C207" i="3" s="1"/>
  <c r="O206" i="3"/>
  <c r="C206" i="3" s="1"/>
  <c r="L206" i="3"/>
  <c r="I206" i="3"/>
  <c r="F206" i="3"/>
  <c r="O205" i="3"/>
  <c r="L205" i="3"/>
  <c r="I205" i="3"/>
  <c r="E205" i="3"/>
  <c r="F205" i="3" s="1"/>
  <c r="C205" i="3"/>
  <c r="O204" i="3"/>
  <c r="O199" i="3" s="1"/>
  <c r="L204" i="3"/>
  <c r="I204" i="3"/>
  <c r="F204" i="3"/>
  <c r="O203" i="3"/>
  <c r="L203" i="3"/>
  <c r="I203" i="3"/>
  <c r="F203" i="3"/>
  <c r="O202" i="3"/>
  <c r="L202" i="3"/>
  <c r="I202" i="3"/>
  <c r="F202" i="3"/>
  <c r="C202" i="3" s="1"/>
  <c r="O201" i="3"/>
  <c r="L201" i="3"/>
  <c r="I201" i="3"/>
  <c r="F201" i="3"/>
  <c r="C201" i="3" s="1"/>
  <c r="O200" i="3"/>
  <c r="L200" i="3"/>
  <c r="I200" i="3"/>
  <c r="F200" i="3"/>
  <c r="N199" i="3"/>
  <c r="M199" i="3"/>
  <c r="K199" i="3"/>
  <c r="K187" i="3" s="1"/>
  <c r="J199" i="3"/>
  <c r="J187" i="3" s="1"/>
  <c r="J182" i="3" s="1"/>
  <c r="I199" i="3"/>
  <c r="H199" i="3"/>
  <c r="G199" i="3"/>
  <c r="E199" i="3"/>
  <c r="E187" i="3" s="1"/>
  <c r="D199" i="3"/>
  <c r="D187" i="3" s="1"/>
  <c r="D182" i="3" s="1"/>
  <c r="O198" i="3"/>
  <c r="L198" i="3"/>
  <c r="I198" i="3"/>
  <c r="F198" i="3"/>
  <c r="C198" i="3" s="1"/>
  <c r="O197" i="3"/>
  <c r="C197" i="3" s="1"/>
  <c r="L197" i="3"/>
  <c r="I197" i="3"/>
  <c r="F197" i="3"/>
  <c r="O196" i="3"/>
  <c r="L196" i="3"/>
  <c r="I196" i="3"/>
  <c r="F196" i="3"/>
  <c r="O195" i="3"/>
  <c r="L195" i="3"/>
  <c r="I195" i="3"/>
  <c r="F195" i="3"/>
  <c r="O194" i="3"/>
  <c r="L194" i="3"/>
  <c r="I194" i="3"/>
  <c r="F194" i="3"/>
  <c r="O193" i="3"/>
  <c r="L193" i="3"/>
  <c r="I193" i="3"/>
  <c r="C193" i="3" s="1"/>
  <c r="F193" i="3"/>
  <c r="O192" i="3"/>
  <c r="L192" i="3"/>
  <c r="I192" i="3"/>
  <c r="F192" i="3"/>
  <c r="O191" i="3"/>
  <c r="C191" i="3" s="1"/>
  <c r="L191" i="3"/>
  <c r="I191" i="3"/>
  <c r="F191" i="3"/>
  <c r="O190" i="3"/>
  <c r="L190" i="3"/>
  <c r="I190" i="3"/>
  <c r="F190" i="3"/>
  <c r="O189" i="3"/>
  <c r="L189" i="3"/>
  <c r="I189" i="3"/>
  <c r="F189" i="3"/>
  <c r="N188" i="3"/>
  <c r="M188" i="3"/>
  <c r="K188" i="3"/>
  <c r="J188" i="3"/>
  <c r="H188" i="3"/>
  <c r="G188" i="3"/>
  <c r="E188" i="3"/>
  <c r="D188" i="3"/>
  <c r="N187" i="3"/>
  <c r="N182" i="3" s="1"/>
  <c r="N181" i="3" s="1"/>
  <c r="M187" i="3"/>
  <c r="H187" i="3"/>
  <c r="H182" i="3" s="1"/>
  <c r="G187" i="3"/>
  <c r="O186" i="3"/>
  <c r="L186" i="3"/>
  <c r="I186" i="3"/>
  <c r="F186" i="3"/>
  <c r="C186" i="3" s="1"/>
  <c r="O185" i="3"/>
  <c r="O183" i="3" s="1"/>
  <c r="L185" i="3"/>
  <c r="I185" i="3"/>
  <c r="F185" i="3"/>
  <c r="O184" i="3"/>
  <c r="L184" i="3"/>
  <c r="L183" i="3" s="1"/>
  <c r="I184" i="3"/>
  <c r="I183" i="3" s="1"/>
  <c r="F184" i="3"/>
  <c r="N183" i="3"/>
  <c r="M183" i="3"/>
  <c r="M182" i="3" s="1"/>
  <c r="M181" i="3" s="1"/>
  <c r="K183" i="3"/>
  <c r="K182" i="3" s="1"/>
  <c r="J183" i="3"/>
  <c r="H183" i="3"/>
  <c r="G183" i="3"/>
  <c r="G182" i="3" s="1"/>
  <c r="F183" i="3"/>
  <c r="E183" i="3"/>
  <c r="D183" i="3"/>
  <c r="G181" i="3"/>
  <c r="O180" i="3"/>
  <c r="L180" i="3"/>
  <c r="L179" i="3" s="1"/>
  <c r="I180" i="3"/>
  <c r="F180" i="3"/>
  <c r="O179" i="3"/>
  <c r="O178" i="3" s="1"/>
  <c r="N179" i="3"/>
  <c r="N178" i="3" s="1"/>
  <c r="N174" i="3" s="1"/>
  <c r="M179" i="3"/>
  <c r="M178" i="3" s="1"/>
  <c r="K179" i="3"/>
  <c r="J179" i="3"/>
  <c r="I179" i="3"/>
  <c r="H179" i="3"/>
  <c r="H178" i="3" s="1"/>
  <c r="H174" i="3" s="1"/>
  <c r="G179" i="3"/>
  <c r="G178" i="3" s="1"/>
  <c r="F179" i="3"/>
  <c r="E179" i="3"/>
  <c r="D179" i="3"/>
  <c r="K178" i="3"/>
  <c r="J178" i="3"/>
  <c r="J174" i="3" s="1"/>
  <c r="I178" i="3"/>
  <c r="F178" i="3"/>
  <c r="E178" i="3"/>
  <c r="D178" i="3"/>
  <c r="O177" i="3"/>
  <c r="C177" i="3" s="1"/>
  <c r="L177" i="3"/>
  <c r="I177" i="3"/>
  <c r="F177" i="3"/>
  <c r="O176" i="3"/>
  <c r="O175" i="3" s="1"/>
  <c r="L176" i="3"/>
  <c r="L175" i="3" s="1"/>
  <c r="I176" i="3"/>
  <c r="F176" i="3"/>
  <c r="C176" i="3" s="1"/>
  <c r="N175" i="3"/>
  <c r="M175" i="3"/>
  <c r="M174" i="3" s="1"/>
  <c r="K175" i="3"/>
  <c r="J175" i="3"/>
  <c r="I175" i="3"/>
  <c r="I174" i="3" s="1"/>
  <c r="H175" i="3"/>
  <c r="G175" i="3"/>
  <c r="F175" i="3"/>
  <c r="E175" i="3"/>
  <c r="D175" i="3"/>
  <c r="K174" i="3"/>
  <c r="F174" i="3"/>
  <c r="E174" i="3"/>
  <c r="D174" i="3"/>
  <c r="O173" i="3"/>
  <c r="L173" i="3"/>
  <c r="I173" i="3"/>
  <c r="F173" i="3"/>
  <c r="C173" i="3"/>
  <c r="O172" i="3"/>
  <c r="O171" i="3" s="1"/>
  <c r="L172" i="3"/>
  <c r="L171" i="3" s="1"/>
  <c r="I172" i="3"/>
  <c r="F172" i="3"/>
  <c r="C172" i="3" s="1"/>
  <c r="N171" i="3"/>
  <c r="M171" i="3"/>
  <c r="M160" i="3" s="1"/>
  <c r="K171" i="3"/>
  <c r="J171" i="3"/>
  <c r="I171" i="3"/>
  <c r="H171" i="3"/>
  <c r="G171" i="3"/>
  <c r="G160" i="3" s="1"/>
  <c r="F171" i="3"/>
  <c r="E171" i="3"/>
  <c r="D171" i="3"/>
  <c r="C171" i="3"/>
  <c r="O170" i="3"/>
  <c r="L170" i="3"/>
  <c r="I170" i="3"/>
  <c r="F170" i="3"/>
  <c r="O169" i="3"/>
  <c r="O166" i="3" s="1"/>
  <c r="L169" i="3"/>
  <c r="L166" i="3" s="1"/>
  <c r="L161" i="3" s="1"/>
  <c r="L160" i="3" s="1"/>
  <c r="I169" i="3"/>
  <c r="F169" i="3"/>
  <c r="O168" i="3"/>
  <c r="L168" i="3"/>
  <c r="I168" i="3"/>
  <c r="F168" i="3"/>
  <c r="C168" i="3" s="1"/>
  <c r="O167" i="3"/>
  <c r="L167" i="3"/>
  <c r="I167" i="3"/>
  <c r="F167" i="3"/>
  <c r="C167" i="3"/>
  <c r="N166" i="3"/>
  <c r="M166" i="3"/>
  <c r="K166" i="3"/>
  <c r="J166" i="3"/>
  <c r="H166" i="3"/>
  <c r="G166" i="3"/>
  <c r="E166" i="3"/>
  <c r="E161" i="3" s="1"/>
  <c r="D166" i="3"/>
  <c r="O165" i="3"/>
  <c r="L165" i="3"/>
  <c r="I165" i="3"/>
  <c r="I162" i="3" s="1"/>
  <c r="F165" i="3"/>
  <c r="C165" i="3"/>
  <c r="O164" i="3"/>
  <c r="L164" i="3"/>
  <c r="I164" i="3"/>
  <c r="F164" i="3"/>
  <c r="O163" i="3"/>
  <c r="O162" i="3" s="1"/>
  <c r="O161" i="3" s="1"/>
  <c r="O160" i="3" s="1"/>
  <c r="L163" i="3"/>
  <c r="I163" i="3"/>
  <c r="F163" i="3"/>
  <c r="C163" i="3"/>
  <c r="N162" i="3"/>
  <c r="N161" i="3" s="1"/>
  <c r="M162" i="3"/>
  <c r="L162" i="3"/>
  <c r="K162" i="3"/>
  <c r="J162" i="3"/>
  <c r="J161" i="3" s="1"/>
  <c r="J160" i="3" s="1"/>
  <c r="H162" i="3"/>
  <c r="H161" i="3" s="1"/>
  <c r="H160" i="3" s="1"/>
  <c r="G162" i="3"/>
  <c r="E162" i="3"/>
  <c r="D162" i="3"/>
  <c r="M161" i="3"/>
  <c r="K161" i="3"/>
  <c r="G161" i="3"/>
  <c r="D161" i="3"/>
  <c r="D160" i="3" s="1"/>
  <c r="K160" i="3"/>
  <c r="E160" i="3"/>
  <c r="O159" i="3"/>
  <c r="L159" i="3"/>
  <c r="I159" i="3"/>
  <c r="C159" i="3" s="1"/>
  <c r="F159" i="3"/>
  <c r="O158" i="3"/>
  <c r="L158" i="3"/>
  <c r="I158" i="3"/>
  <c r="F158" i="3"/>
  <c r="C158" i="3" s="1"/>
  <c r="O157" i="3"/>
  <c r="L157" i="3"/>
  <c r="I157" i="3"/>
  <c r="F157" i="3"/>
  <c r="C157" i="3"/>
  <c r="O156" i="3"/>
  <c r="L156" i="3"/>
  <c r="C156" i="3" s="1"/>
  <c r="I156" i="3"/>
  <c r="F156" i="3"/>
  <c r="O155" i="3"/>
  <c r="O153" i="3" s="1"/>
  <c r="O152" i="3" s="1"/>
  <c r="L155" i="3"/>
  <c r="L153" i="3" s="1"/>
  <c r="L152" i="3" s="1"/>
  <c r="I155" i="3"/>
  <c r="F155" i="3"/>
  <c r="O154" i="3"/>
  <c r="L154" i="3"/>
  <c r="I154" i="3"/>
  <c r="I153" i="3" s="1"/>
  <c r="I152" i="3" s="1"/>
  <c r="F154" i="3"/>
  <c r="N153" i="3"/>
  <c r="M153" i="3"/>
  <c r="K153" i="3"/>
  <c r="K152" i="3" s="1"/>
  <c r="J153" i="3"/>
  <c r="H153" i="3"/>
  <c r="G153" i="3"/>
  <c r="E153" i="3"/>
  <c r="E152" i="3" s="1"/>
  <c r="D153" i="3"/>
  <c r="N152" i="3"/>
  <c r="M152" i="3"/>
  <c r="J152" i="3"/>
  <c r="H152" i="3"/>
  <c r="G152" i="3"/>
  <c r="D152" i="3"/>
  <c r="O151" i="3"/>
  <c r="L151" i="3"/>
  <c r="I151" i="3"/>
  <c r="F151" i="3"/>
  <c r="O150" i="3"/>
  <c r="L150" i="3"/>
  <c r="I150" i="3"/>
  <c r="F150" i="3"/>
  <c r="C150" i="3" s="1"/>
  <c r="O149" i="3"/>
  <c r="L149" i="3"/>
  <c r="I149" i="3"/>
  <c r="I147" i="3" s="1"/>
  <c r="F149" i="3"/>
  <c r="C149" i="3" s="1"/>
  <c r="O148" i="3"/>
  <c r="L148" i="3"/>
  <c r="I148" i="3"/>
  <c r="F148" i="3"/>
  <c r="O147" i="3"/>
  <c r="N147" i="3"/>
  <c r="M147" i="3"/>
  <c r="L147" i="3"/>
  <c r="K147" i="3"/>
  <c r="J147" i="3"/>
  <c r="H147" i="3"/>
  <c r="G147" i="3"/>
  <c r="E147" i="3"/>
  <c r="D147" i="3"/>
  <c r="O146" i="3"/>
  <c r="L146" i="3"/>
  <c r="I146" i="3"/>
  <c r="F146" i="3"/>
  <c r="C146" i="3"/>
  <c r="O145" i="3"/>
  <c r="C145" i="3" s="1"/>
  <c r="L145" i="3"/>
  <c r="I145" i="3"/>
  <c r="F145" i="3"/>
  <c r="O144" i="3"/>
  <c r="L144" i="3"/>
  <c r="I144" i="3"/>
  <c r="F144" i="3"/>
  <c r="O143" i="3"/>
  <c r="L143" i="3"/>
  <c r="I143" i="3"/>
  <c r="F143" i="3"/>
  <c r="C143" i="3" s="1"/>
  <c r="O142" i="3"/>
  <c r="L142" i="3"/>
  <c r="I142" i="3"/>
  <c r="F142" i="3"/>
  <c r="O141" i="3"/>
  <c r="L141" i="3"/>
  <c r="I141" i="3"/>
  <c r="F141" i="3"/>
  <c r="C141" i="3"/>
  <c r="O140" i="3"/>
  <c r="L140" i="3"/>
  <c r="I140" i="3"/>
  <c r="F140" i="3"/>
  <c r="C140" i="3"/>
  <c r="O139" i="3"/>
  <c r="C139" i="3" s="1"/>
  <c r="L139" i="3"/>
  <c r="I139" i="3"/>
  <c r="F139" i="3"/>
  <c r="O138" i="3"/>
  <c r="N138" i="3"/>
  <c r="M138" i="3"/>
  <c r="K138" i="3"/>
  <c r="J138" i="3"/>
  <c r="H138" i="3"/>
  <c r="G138" i="3"/>
  <c r="E138" i="3"/>
  <c r="D138" i="3"/>
  <c r="O137" i="3"/>
  <c r="L137" i="3"/>
  <c r="I137" i="3"/>
  <c r="F137" i="3"/>
  <c r="C137" i="3"/>
  <c r="O136" i="3"/>
  <c r="L136" i="3"/>
  <c r="I136" i="3"/>
  <c r="F136" i="3"/>
  <c r="C136" i="3" s="1"/>
  <c r="O135" i="3"/>
  <c r="L135" i="3"/>
  <c r="L134" i="3" s="1"/>
  <c r="I135" i="3"/>
  <c r="I134" i="3" s="1"/>
  <c r="F135" i="3"/>
  <c r="N134" i="3"/>
  <c r="N120" i="3" s="1"/>
  <c r="M134" i="3"/>
  <c r="K134" i="3"/>
  <c r="J134" i="3"/>
  <c r="H134" i="3"/>
  <c r="G134" i="3"/>
  <c r="F134" i="3"/>
  <c r="E134" i="3"/>
  <c r="D134" i="3"/>
  <c r="O133" i="3"/>
  <c r="O131" i="3" s="1"/>
  <c r="L133" i="3"/>
  <c r="I133" i="3"/>
  <c r="F133" i="3"/>
  <c r="O132" i="3"/>
  <c r="L132" i="3"/>
  <c r="L131" i="3" s="1"/>
  <c r="I132" i="3"/>
  <c r="F132" i="3"/>
  <c r="N131" i="3"/>
  <c r="M131" i="3"/>
  <c r="K131" i="3"/>
  <c r="J131" i="3"/>
  <c r="H131" i="3"/>
  <c r="G131" i="3"/>
  <c r="F131" i="3"/>
  <c r="E131" i="3"/>
  <c r="E120" i="3" s="1"/>
  <c r="D131" i="3"/>
  <c r="O130" i="3"/>
  <c r="L130" i="3"/>
  <c r="I130" i="3"/>
  <c r="F130" i="3"/>
  <c r="C130" i="3" s="1"/>
  <c r="O129" i="3"/>
  <c r="L129" i="3"/>
  <c r="I129" i="3"/>
  <c r="I126" i="3" s="1"/>
  <c r="F129" i="3"/>
  <c r="C129" i="3"/>
  <c r="O128" i="3"/>
  <c r="L128" i="3"/>
  <c r="I128" i="3"/>
  <c r="F128" i="3"/>
  <c r="O127" i="3"/>
  <c r="O126" i="3" s="1"/>
  <c r="L127" i="3"/>
  <c r="I127" i="3"/>
  <c r="F127" i="3"/>
  <c r="C127" i="3"/>
  <c r="N126" i="3"/>
  <c r="M126" i="3"/>
  <c r="L126" i="3"/>
  <c r="K126" i="3"/>
  <c r="J126" i="3"/>
  <c r="J120" i="3" s="1"/>
  <c r="H126" i="3"/>
  <c r="G126" i="3"/>
  <c r="E126" i="3"/>
  <c r="D126" i="3"/>
  <c r="O125" i="3"/>
  <c r="L125" i="3"/>
  <c r="I125" i="3"/>
  <c r="F125" i="3"/>
  <c r="C125" i="3"/>
  <c r="O124" i="3"/>
  <c r="L124" i="3"/>
  <c r="I124" i="3"/>
  <c r="F124" i="3"/>
  <c r="O123" i="3"/>
  <c r="L123" i="3"/>
  <c r="L121" i="3" s="1"/>
  <c r="I123" i="3"/>
  <c r="F123" i="3"/>
  <c r="E123" i="3"/>
  <c r="O122" i="3"/>
  <c r="L122" i="3"/>
  <c r="I122" i="3"/>
  <c r="F122" i="3"/>
  <c r="C122" i="3" s="1"/>
  <c r="N121" i="3"/>
  <c r="M121" i="3"/>
  <c r="M120" i="3" s="1"/>
  <c r="K121" i="3"/>
  <c r="J121" i="3"/>
  <c r="H121" i="3"/>
  <c r="G121" i="3"/>
  <c r="F121" i="3"/>
  <c r="E121" i="3"/>
  <c r="D121" i="3"/>
  <c r="H120" i="3"/>
  <c r="H75" i="3" s="1"/>
  <c r="O119" i="3"/>
  <c r="L119" i="3"/>
  <c r="I119" i="3"/>
  <c r="C119" i="3" s="1"/>
  <c r="F119" i="3"/>
  <c r="O118" i="3"/>
  <c r="L118" i="3"/>
  <c r="I118" i="3"/>
  <c r="F118" i="3"/>
  <c r="O117" i="3"/>
  <c r="L117" i="3"/>
  <c r="I117" i="3"/>
  <c r="F117" i="3"/>
  <c r="O116" i="3"/>
  <c r="L116" i="3"/>
  <c r="L114" i="3" s="1"/>
  <c r="I116" i="3"/>
  <c r="F116" i="3"/>
  <c r="C116" i="3"/>
  <c r="O115" i="3"/>
  <c r="L115" i="3"/>
  <c r="I115" i="3"/>
  <c r="F115" i="3"/>
  <c r="O114" i="3"/>
  <c r="N114" i="3"/>
  <c r="M114" i="3"/>
  <c r="K114" i="3"/>
  <c r="J114" i="3"/>
  <c r="I114" i="3"/>
  <c r="H114" i="3"/>
  <c r="H83" i="3" s="1"/>
  <c r="G114" i="3"/>
  <c r="E114" i="3"/>
  <c r="D114" i="3"/>
  <c r="O113" i="3"/>
  <c r="L113" i="3"/>
  <c r="I113" i="3"/>
  <c r="F113" i="3"/>
  <c r="O112" i="3"/>
  <c r="L112" i="3"/>
  <c r="C112" i="3" s="1"/>
  <c r="I112" i="3"/>
  <c r="F112" i="3"/>
  <c r="O111" i="3"/>
  <c r="L111" i="3"/>
  <c r="I111" i="3"/>
  <c r="C111" i="3" s="1"/>
  <c r="F111" i="3"/>
  <c r="O110" i="3"/>
  <c r="L110" i="3"/>
  <c r="I110" i="3"/>
  <c r="F110" i="3"/>
  <c r="C110" i="3" s="1"/>
  <c r="O109" i="3"/>
  <c r="L109" i="3"/>
  <c r="I109" i="3"/>
  <c r="F109" i="3"/>
  <c r="N108" i="3"/>
  <c r="N83" i="3" s="1"/>
  <c r="M108" i="3"/>
  <c r="K108" i="3"/>
  <c r="J108" i="3"/>
  <c r="H108" i="3"/>
  <c r="G108" i="3"/>
  <c r="E108" i="3"/>
  <c r="D108" i="3"/>
  <c r="O107" i="3"/>
  <c r="L107" i="3"/>
  <c r="I107" i="3"/>
  <c r="F107" i="3"/>
  <c r="C107" i="3"/>
  <c r="O106" i="3"/>
  <c r="L106" i="3"/>
  <c r="I106" i="3"/>
  <c r="F106" i="3"/>
  <c r="O105" i="3"/>
  <c r="L105" i="3"/>
  <c r="I105" i="3"/>
  <c r="F105" i="3"/>
  <c r="O104" i="3"/>
  <c r="L104" i="3"/>
  <c r="I104" i="3"/>
  <c r="F104" i="3"/>
  <c r="O103" i="3"/>
  <c r="L103" i="3"/>
  <c r="I103" i="3"/>
  <c r="F103" i="3"/>
  <c r="C103" i="3"/>
  <c r="O102" i="3"/>
  <c r="L102" i="3"/>
  <c r="I102" i="3"/>
  <c r="F102" i="3"/>
  <c r="O101" i="3"/>
  <c r="O99" i="3" s="1"/>
  <c r="L101" i="3"/>
  <c r="L99" i="3" s="1"/>
  <c r="I101" i="3"/>
  <c r="F101" i="3"/>
  <c r="O100" i="3"/>
  <c r="L100" i="3"/>
  <c r="I100" i="3"/>
  <c r="F100" i="3"/>
  <c r="N99" i="3"/>
  <c r="M99" i="3"/>
  <c r="K99" i="3"/>
  <c r="J99" i="3"/>
  <c r="H99" i="3"/>
  <c r="G99" i="3"/>
  <c r="E99" i="3"/>
  <c r="D99" i="3"/>
  <c r="O98" i="3"/>
  <c r="L98" i="3"/>
  <c r="I98" i="3"/>
  <c r="F98" i="3"/>
  <c r="C98" i="3"/>
  <c r="O97" i="3"/>
  <c r="L97" i="3"/>
  <c r="I97" i="3"/>
  <c r="F97" i="3"/>
  <c r="C97" i="3" s="1"/>
  <c r="O96" i="3"/>
  <c r="L96" i="3"/>
  <c r="C96" i="3" s="1"/>
  <c r="I96" i="3"/>
  <c r="F96" i="3"/>
  <c r="O95" i="3"/>
  <c r="L95" i="3"/>
  <c r="I95" i="3"/>
  <c r="C95" i="3" s="1"/>
  <c r="F95" i="3"/>
  <c r="O94" i="3"/>
  <c r="L94" i="3"/>
  <c r="I94" i="3"/>
  <c r="I91" i="3" s="1"/>
  <c r="F94" i="3"/>
  <c r="O93" i="3"/>
  <c r="L93" i="3"/>
  <c r="I93" i="3"/>
  <c r="F93" i="3"/>
  <c r="C93" i="3"/>
  <c r="O92" i="3"/>
  <c r="L92" i="3"/>
  <c r="I92" i="3"/>
  <c r="F92" i="3"/>
  <c r="O91" i="3"/>
  <c r="N91" i="3"/>
  <c r="M91" i="3"/>
  <c r="K91" i="3"/>
  <c r="J91" i="3"/>
  <c r="H91" i="3"/>
  <c r="G91" i="3"/>
  <c r="G83" i="3" s="1"/>
  <c r="E91" i="3"/>
  <c r="D91" i="3"/>
  <c r="O90" i="3"/>
  <c r="L90" i="3"/>
  <c r="C90" i="3" s="1"/>
  <c r="I90" i="3"/>
  <c r="F90" i="3"/>
  <c r="O89" i="3"/>
  <c r="L89" i="3"/>
  <c r="I89" i="3"/>
  <c r="F89" i="3"/>
  <c r="O88" i="3"/>
  <c r="C88" i="3" s="1"/>
  <c r="L88" i="3"/>
  <c r="I88" i="3"/>
  <c r="F88" i="3"/>
  <c r="O87" i="3"/>
  <c r="L87" i="3"/>
  <c r="I87" i="3"/>
  <c r="F87" i="3"/>
  <c r="O86" i="3"/>
  <c r="L86" i="3"/>
  <c r="I86" i="3"/>
  <c r="I85" i="3" s="1"/>
  <c r="F86" i="3"/>
  <c r="N85" i="3"/>
  <c r="M85" i="3"/>
  <c r="K85" i="3"/>
  <c r="K83" i="3" s="1"/>
  <c r="J85" i="3"/>
  <c r="H85" i="3"/>
  <c r="G85" i="3"/>
  <c r="E85" i="3"/>
  <c r="D85" i="3"/>
  <c r="O84" i="3"/>
  <c r="L84" i="3"/>
  <c r="I84" i="3"/>
  <c r="F84" i="3"/>
  <c r="O82" i="3"/>
  <c r="L82" i="3"/>
  <c r="I82" i="3"/>
  <c r="I80" i="3" s="1"/>
  <c r="F82" i="3"/>
  <c r="C82" i="3" s="1"/>
  <c r="O81" i="3"/>
  <c r="O80" i="3" s="1"/>
  <c r="L81" i="3"/>
  <c r="I81" i="3"/>
  <c r="F81" i="3"/>
  <c r="N80" i="3"/>
  <c r="M80" i="3"/>
  <c r="K80" i="3"/>
  <c r="K76" i="3" s="1"/>
  <c r="J80" i="3"/>
  <c r="H80" i="3"/>
  <c r="G80" i="3"/>
  <c r="E80" i="3"/>
  <c r="D80" i="3"/>
  <c r="O79" i="3"/>
  <c r="O77" i="3" s="1"/>
  <c r="O76" i="3" s="1"/>
  <c r="L79" i="3"/>
  <c r="I79" i="3"/>
  <c r="F79" i="3"/>
  <c r="F77" i="3" s="1"/>
  <c r="O78" i="3"/>
  <c r="L78" i="3"/>
  <c r="I78" i="3"/>
  <c r="F78" i="3"/>
  <c r="N77" i="3"/>
  <c r="M77" i="3"/>
  <c r="K77" i="3"/>
  <c r="J77" i="3"/>
  <c r="J76" i="3" s="1"/>
  <c r="I77" i="3"/>
  <c r="I76" i="3" s="1"/>
  <c r="H77" i="3"/>
  <c r="G77" i="3"/>
  <c r="G76" i="3" s="1"/>
  <c r="E77" i="3"/>
  <c r="D77" i="3"/>
  <c r="N76" i="3"/>
  <c r="N75" i="3" s="1"/>
  <c r="M76" i="3"/>
  <c r="H76" i="3"/>
  <c r="E76" i="3"/>
  <c r="D76" i="3"/>
  <c r="O74" i="3"/>
  <c r="L74" i="3"/>
  <c r="I74" i="3"/>
  <c r="F74" i="3"/>
  <c r="C74" i="3" s="1"/>
  <c r="O73" i="3"/>
  <c r="L73" i="3"/>
  <c r="C73" i="3" s="1"/>
  <c r="I73" i="3"/>
  <c r="F73" i="3"/>
  <c r="O72" i="3"/>
  <c r="L72" i="3"/>
  <c r="I72" i="3"/>
  <c r="C72" i="3" s="1"/>
  <c r="F72" i="3"/>
  <c r="O71" i="3"/>
  <c r="L71" i="3"/>
  <c r="I71" i="3"/>
  <c r="F71" i="3"/>
  <c r="C71" i="3" s="1"/>
  <c r="O70" i="3"/>
  <c r="L70" i="3"/>
  <c r="I70" i="3"/>
  <c r="F70" i="3"/>
  <c r="N69" i="3"/>
  <c r="M69" i="3"/>
  <c r="M67" i="3" s="1"/>
  <c r="K69" i="3"/>
  <c r="J69" i="3"/>
  <c r="H69" i="3"/>
  <c r="H67" i="3" s="1"/>
  <c r="G69" i="3"/>
  <c r="E69" i="3"/>
  <c r="E67" i="3" s="1"/>
  <c r="D69" i="3"/>
  <c r="D67" i="3" s="1"/>
  <c r="O68" i="3"/>
  <c r="L68" i="3"/>
  <c r="I68" i="3"/>
  <c r="F68" i="3"/>
  <c r="C68" i="3"/>
  <c r="N67" i="3"/>
  <c r="K67" i="3"/>
  <c r="J67" i="3"/>
  <c r="G67" i="3"/>
  <c r="O66" i="3"/>
  <c r="L66" i="3"/>
  <c r="I66" i="3"/>
  <c r="F66" i="3"/>
  <c r="C66" i="3"/>
  <c r="O65" i="3"/>
  <c r="L65" i="3"/>
  <c r="I65" i="3"/>
  <c r="F65" i="3"/>
  <c r="C65" i="3"/>
  <c r="O64" i="3"/>
  <c r="L64" i="3"/>
  <c r="I64" i="3"/>
  <c r="F64" i="3"/>
  <c r="O63" i="3"/>
  <c r="L63" i="3"/>
  <c r="I63" i="3"/>
  <c r="F63" i="3"/>
  <c r="C63" i="3" s="1"/>
  <c r="O62" i="3"/>
  <c r="L62" i="3"/>
  <c r="I62" i="3"/>
  <c r="F62" i="3"/>
  <c r="C62" i="3"/>
  <c r="O61" i="3"/>
  <c r="L61" i="3"/>
  <c r="I61" i="3"/>
  <c r="F61" i="3"/>
  <c r="C61" i="3" s="1"/>
  <c r="O60" i="3"/>
  <c r="L60" i="3"/>
  <c r="L58" i="3" s="1"/>
  <c r="I60" i="3"/>
  <c r="F60" i="3"/>
  <c r="O59" i="3"/>
  <c r="L59" i="3"/>
  <c r="I59" i="3"/>
  <c r="I58" i="3" s="1"/>
  <c r="F59" i="3"/>
  <c r="N58" i="3"/>
  <c r="M58" i="3"/>
  <c r="K58" i="3"/>
  <c r="K54" i="3" s="1"/>
  <c r="K53" i="3" s="1"/>
  <c r="J58" i="3"/>
  <c r="J54" i="3" s="1"/>
  <c r="J53" i="3" s="1"/>
  <c r="H58" i="3"/>
  <c r="G58" i="3"/>
  <c r="E58" i="3"/>
  <c r="D58" i="3"/>
  <c r="O57" i="3"/>
  <c r="L57" i="3"/>
  <c r="I57" i="3"/>
  <c r="F57" i="3"/>
  <c r="C57" i="3"/>
  <c r="O56" i="3"/>
  <c r="L56" i="3"/>
  <c r="I56" i="3"/>
  <c r="F56" i="3"/>
  <c r="F55" i="3" s="1"/>
  <c r="O55" i="3"/>
  <c r="N55" i="3"/>
  <c r="M55" i="3"/>
  <c r="K55" i="3"/>
  <c r="J55" i="3"/>
  <c r="I55" i="3"/>
  <c r="I54" i="3" s="1"/>
  <c r="H55" i="3"/>
  <c r="G55" i="3"/>
  <c r="G54" i="3" s="1"/>
  <c r="E55" i="3"/>
  <c r="D55" i="3"/>
  <c r="N54" i="3"/>
  <c r="N53" i="3" s="1"/>
  <c r="M54" i="3"/>
  <c r="H54" i="3"/>
  <c r="H53" i="3" s="1"/>
  <c r="G53" i="3"/>
  <c r="O47" i="3"/>
  <c r="C47" i="3" s="1"/>
  <c r="O46" i="3"/>
  <c r="N45" i="3"/>
  <c r="M45" i="3"/>
  <c r="L44" i="3"/>
  <c r="L43" i="3" s="1"/>
  <c r="I44" i="3"/>
  <c r="F44" i="3"/>
  <c r="K43" i="3"/>
  <c r="J43" i="3"/>
  <c r="H43" i="3"/>
  <c r="G43" i="3"/>
  <c r="F43" i="3"/>
  <c r="E43" i="3"/>
  <c r="D43" i="3"/>
  <c r="F42" i="3"/>
  <c r="C42" i="3"/>
  <c r="F41" i="3"/>
  <c r="E41" i="3"/>
  <c r="D41" i="3"/>
  <c r="C41" i="3"/>
  <c r="L40" i="3"/>
  <c r="C40" i="3"/>
  <c r="L39" i="3"/>
  <c r="C39" i="3" s="1"/>
  <c r="L38" i="3"/>
  <c r="C38" i="3"/>
  <c r="L37" i="3"/>
  <c r="K36" i="3"/>
  <c r="J36" i="3"/>
  <c r="L35" i="3"/>
  <c r="L34" i="3"/>
  <c r="C34" i="3" s="1"/>
  <c r="K33" i="3"/>
  <c r="K26" i="3" s="1"/>
  <c r="J33" i="3"/>
  <c r="L32" i="3"/>
  <c r="C32" i="3" s="1"/>
  <c r="L31" i="3"/>
  <c r="K31" i="3"/>
  <c r="J31" i="3"/>
  <c r="J26" i="3" s="1"/>
  <c r="C31" i="3"/>
  <c r="L30" i="3"/>
  <c r="C30" i="3" s="1"/>
  <c r="L29" i="3"/>
  <c r="C29" i="3"/>
  <c r="L28" i="3"/>
  <c r="C28" i="3"/>
  <c r="L27" i="3"/>
  <c r="K27" i="3"/>
  <c r="J27" i="3"/>
  <c r="F25" i="3"/>
  <c r="C25" i="3" s="1"/>
  <c r="I24" i="3"/>
  <c r="E24" i="3"/>
  <c r="O23" i="3"/>
  <c r="O21" i="3" s="1"/>
  <c r="L23" i="3"/>
  <c r="I23" i="3"/>
  <c r="F23" i="3"/>
  <c r="O22" i="3"/>
  <c r="L22" i="3"/>
  <c r="L21" i="3" s="1"/>
  <c r="I22" i="3"/>
  <c r="F22" i="3"/>
  <c r="N21" i="3"/>
  <c r="N275" i="3" s="1"/>
  <c r="N274" i="3" s="1"/>
  <c r="M21" i="3"/>
  <c r="M275" i="3" s="1"/>
  <c r="M274" i="3" s="1"/>
  <c r="K21" i="3"/>
  <c r="J21" i="3"/>
  <c r="J275" i="3" s="1"/>
  <c r="J274" i="3" s="1"/>
  <c r="H21" i="3"/>
  <c r="H275" i="3" s="1"/>
  <c r="H274" i="3" s="1"/>
  <c r="G21" i="3"/>
  <c r="G275" i="3" s="1"/>
  <c r="G274" i="3" s="1"/>
  <c r="F21" i="3"/>
  <c r="E21" i="3"/>
  <c r="E275" i="3" s="1"/>
  <c r="E274" i="3" s="1"/>
  <c r="D21" i="3"/>
  <c r="D275" i="3" s="1"/>
  <c r="D274" i="3" s="1"/>
  <c r="N20" i="3"/>
  <c r="H20" i="3"/>
  <c r="G20" i="3"/>
  <c r="O284" i="2"/>
  <c r="C284" i="2" s="1"/>
  <c r="L284" i="2"/>
  <c r="I284" i="2"/>
  <c r="F284" i="2"/>
  <c r="O283" i="2"/>
  <c r="L283" i="2"/>
  <c r="C283" i="2" s="1"/>
  <c r="I283" i="2"/>
  <c r="F283" i="2"/>
  <c r="O282" i="2"/>
  <c r="L282" i="2"/>
  <c r="I282" i="2"/>
  <c r="F282" i="2"/>
  <c r="O281" i="2"/>
  <c r="L281" i="2"/>
  <c r="I281" i="2"/>
  <c r="F281" i="2"/>
  <c r="O280" i="2"/>
  <c r="L280" i="2"/>
  <c r="I280" i="2"/>
  <c r="F280" i="2"/>
  <c r="O279" i="2"/>
  <c r="L279" i="2"/>
  <c r="I279" i="2"/>
  <c r="F279" i="2"/>
  <c r="O278" i="2"/>
  <c r="L278" i="2"/>
  <c r="I278" i="2"/>
  <c r="F278" i="2"/>
  <c r="O277" i="2"/>
  <c r="L277" i="2"/>
  <c r="I277" i="2"/>
  <c r="F277" i="2"/>
  <c r="N276" i="2"/>
  <c r="M276" i="2"/>
  <c r="K276" i="2"/>
  <c r="J276" i="2"/>
  <c r="H276" i="2"/>
  <c r="G276" i="2"/>
  <c r="E276" i="2"/>
  <c r="D276" i="2"/>
  <c r="O271" i="2"/>
  <c r="L271" i="2"/>
  <c r="L269" i="2" s="1"/>
  <c r="I271" i="2"/>
  <c r="F271" i="2"/>
  <c r="O270" i="2"/>
  <c r="L270" i="2"/>
  <c r="I270" i="2"/>
  <c r="F270" i="2"/>
  <c r="C270" i="2" s="1"/>
  <c r="N269" i="2"/>
  <c r="M269" i="2"/>
  <c r="K269" i="2"/>
  <c r="J269" i="2"/>
  <c r="H269" i="2"/>
  <c r="G269" i="2"/>
  <c r="E269" i="2"/>
  <c r="D269" i="2"/>
  <c r="O268" i="2"/>
  <c r="O267" i="2" s="1"/>
  <c r="O266" i="2" s="1"/>
  <c r="O265" i="2" s="1"/>
  <c r="L268" i="2"/>
  <c r="L267" i="2" s="1"/>
  <c r="L266" i="2" s="1"/>
  <c r="L265" i="2" s="1"/>
  <c r="I268" i="2"/>
  <c r="C268" i="2" s="1"/>
  <c r="F268" i="2"/>
  <c r="N267" i="2"/>
  <c r="N266" i="2" s="1"/>
  <c r="N265" i="2" s="1"/>
  <c r="M267" i="2"/>
  <c r="K267" i="2"/>
  <c r="K266" i="2" s="1"/>
  <c r="K265" i="2" s="1"/>
  <c r="J267" i="2"/>
  <c r="J266" i="2" s="1"/>
  <c r="J265" i="2" s="1"/>
  <c r="H267" i="2"/>
  <c r="H266" i="2" s="1"/>
  <c r="H265" i="2" s="1"/>
  <c r="G267" i="2"/>
  <c r="F267" i="2"/>
  <c r="F266" i="2" s="1"/>
  <c r="E267" i="2"/>
  <c r="E266" i="2" s="1"/>
  <c r="E265" i="2" s="1"/>
  <c r="D267" i="2"/>
  <c r="D266" i="2" s="1"/>
  <c r="D265" i="2" s="1"/>
  <c r="M266" i="2"/>
  <c r="M265" i="2" s="1"/>
  <c r="G266" i="2"/>
  <c r="G265" i="2" s="1"/>
  <c r="F265" i="2"/>
  <c r="O264" i="2"/>
  <c r="O263" i="2" s="1"/>
  <c r="L264" i="2"/>
  <c r="L263" i="2" s="1"/>
  <c r="I264" i="2"/>
  <c r="F264" i="2"/>
  <c r="N263" i="2"/>
  <c r="M263" i="2"/>
  <c r="K263" i="2"/>
  <c r="J263" i="2"/>
  <c r="I263" i="2"/>
  <c r="H263" i="2"/>
  <c r="G263" i="2"/>
  <c r="F263" i="2"/>
  <c r="E263" i="2"/>
  <c r="D263" i="2"/>
  <c r="O262" i="2"/>
  <c r="L262" i="2"/>
  <c r="I262" i="2"/>
  <c r="F262" i="2"/>
  <c r="O261" i="2"/>
  <c r="L261" i="2"/>
  <c r="I261" i="2"/>
  <c r="F261" i="2"/>
  <c r="O260" i="2"/>
  <c r="L260" i="2"/>
  <c r="I260" i="2"/>
  <c r="F260" i="2"/>
  <c r="C260" i="2" s="1"/>
  <c r="O259" i="2"/>
  <c r="L259" i="2"/>
  <c r="I259" i="2"/>
  <c r="F259" i="2"/>
  <c r="O258" i="2"/>
  <c r="L258" i="2"/>
  <c r="I258" i="2"/>
  <c r="F258" i="2"/>
  <c r="N257" i="2"/>
  <c r="N253" i="2" s="1"/>
  <c r="M257" i="2"/>
  <c r="M253" i="2" s="1"/>
  <c r="K257" i="2"/>
  <c r="J257" i="2"/>
  <c r="H257" i="2"/>
  <c r="H253" i="2" s="1"/>
  <c r="G257" i="2"/>
  <c r="G253" i="2" s="1"/>
  <c r="G252" i="2" s="1"/>
  <c r="E257" i="2"/>
  <c r="E253" i="2" s="1"/>
  <c r="D257" i="2"/>
  <c r="D253" i="2" s="1"/>
  <c r="D252" i="2" s="1"/>
  <c r="O256" i="2"/>
  <c r="L256" i="2"/>
  <c r="I256" i="2"/>
  <c r="F256" i="2"/>
  <c r="O255" i="2"/>
  <c r="L255" i="2"/>
  <c r="I255" i="2"/>
  <c r="F255" i="2"/>
  <c r="O254" i="2"/>
  <c r="L254" i="2"/>
  <c r="I254" i="2"/>
  <c r="F254" i="2"/>
  <c r="K253" i="2"/>
  <c r="J253" i="2"/>
  <c r="J252" i="2" s="1"/>
  <c r="N252" i="2"/>
  <c r="O251" i="2"/>
  <c r="O250" i="2" s="1"/>
  <c r="L251" i="2"/>
  <c r="L250" i="2" s="1"/>
  <c r="I251" i="2"/>
  <c r="I250" i="2" s="1"/>
  <c r="F251" i="2"/>
  <c r="N250" i="2"/>
  <c r="M250" i="2"/>
  <c r="K250" i="2"/>
  <c r="J250" i="2"/>
  <c r="H250" i="2"/>
  <c r="G250" i="2"/>
  <c r="E250" i="2"/>
  <c r="D250" i="2"/>
  <c r="O249" i="2"/>
  <c r="L249" i="2"/>
  <c r="I249" i="2"/>
  <c r="F249" i="2"/>
  <c r="C249" i="2" s="1"/>
  <c r="O248" i="2"/>
  <c r="L248" i="2"/>
  <c r="I248" i="2"/>
  <c r="F248" i="2"/>
  <c r="C248" i="2" s="1"/>
  <c r="O247" i="2"/>
  <c r="L247" i="2"/>
  <c r="I247" i="2"/>
  <c r="F247" i="2"/>
  <c r="O246" i="2"/>
  <c r="L246" i="2"/>
  <c r="I246" i="2"/>
  <c r="F246" i="2"/>
  <c r="N245" i="2"/>
  <c r="M245" i="2"/>
  <c r="K245" i="2"/>
  <c r="J245" i="2"/>
  <c r="H245" i="2"/>
  <c r="G245" i="2"/>
  <c r="E245" i="2"/>
  <c r="D245" i="2"/>
  <c r="O244" i="2"/>
  <c r="L244" i="2"/>
  <c r="I244" i="2"/>
  <c r="F244" i="2"/>
  <c r="F241" i="2" s="1"/>
  <c r="O243" i="2"/>
  <c r="L243" i="2"/>
  <c r="I243" i="2"/>
  <c r="F243" i="2"/>
  <c r="O242" i="2"/>
  <c r="O241" i="2" s="1"/>
  <c r="L242" i="2"/>
  <c r="I242" i="2"/>
  <c r="F242" i="2"/>
  <c r="N241" i="2"/>
  <c r="M241" i="2"/>
  <c r="L241" i="2"/>
  <c r="K241" i="2"/>
  <c r="J241" i="2"/>
  <c r="H241" i="2"/>
  <c r="H240" i="2" s="1"/>
  <c r="G241" i="2"/>
  <c r="E241" i="2"/>
  <c r="D241" i="2"/>
  <c r="O239" i="2"/>
  <c r="L239" i="2"/>
  <c r="I239" i="2"/>
  <c r="F239" i="2"/>
  <c r="O238" i="2"/>
  <c r="L238" i="2"/>
  <c r="I238" i="2"/>
  <c r="F238" i="2"/>
  <c r="O237" i="2"/>
  <c r="L237" i="2"/>
  <c r="I237" i="2"/>
  <c r="F237" i="2"/>
  <c r="O236" i="2"/>
  <c r="L236" i="2"/>
  <c r="I236" i="2"/>
  <c r="F236" i="2"/>
  <c r="C236" i="2" s="1"/>
  <c r="O235" i="2"/>
  <c r="L235" i="2"/>
  <c r="I235" i="2"/>
  <c r="F235" i="2"/>
  <c r="O234" i="2"/>
  <c r="L234" i="2"/>
  <c r="I234" i="2"/>
  <c r="F234" i="2"/>
  <c r="N233" i="2"/>
  <c r="N232" i="2" s="1"/>
  <c r="M233" i="2"/>
  <c r="M232" i="2" s="1"/>
  <c r="K233" i="2"/>
  <c r="K232" i="2" s="1"/>
  <c r="J233" i="2"/>
  <c r="J232" i="2" s="1"/>
  <c r="H233" i="2"/>
  <c r="H232" i="2" s="1"/>
  <c r="G233" i="2"/>
  <c r="E233" i="2"/>
  <c r="E232" i="2" s="1"/>
  <c r="D233" i="2"/>
  <c r="D232" i="2" s="1"/>
  <c r="G232" i="2"/>
  <c r="O231" i="2"/>
  <c r="O227" i="2" s="1"/>
  <c r="L231" i="2"/>
  <c r="I231" i="2"/>
  <c r="F231" i="2"/>
  <c r="O230" i="2"/>
  <c r="L230" i="2"/>
  <c r="I230" i="2"/>
  <c r="I227" i="2" s="1"/>
  <c r="F230" i="2"/>
  <c r="O229" i="2"/>
  <c r="L229" i="2"/>
  <c r="I229" i="2"/>
  <c r="F229" i="2"/>
  <c r="C229" i="2"/>
  <c r="O228" i="2"/>
  <c r="L228" i="2"/>
  <c r="I228" i="2"/>
  <c r="F228" i="2"/>
  <c r="N227" i="2"/>
  <c r="M227" i="2"/>
  <c r="K227" i="2"/>
  <c r="J227" i="2"/>
  <c r="H227" i="2"/>
  <c r="G227" i="2"/>
  <c r="E227" i="2"/>
  <c r="D227" i="2"/>
  <c r="O226" i="2"/>
  <c r="L226" i="2"/>
  <c r="I226" i="2"/>
  <c r="F226" i="2"/>
  <c r="C226" i="2" s="1"/>
  <c r="O225" i="2"/>
  <c r="L225" i="2"/>
  <c r="I225" i="2"/>
  <c r="F225" i="2"/>
  <c r="O224" i="2"/>
  <c r="L224" i="2"/>
  <c r="I224" i="2"/>
  <c r="F224" i="2"/>
  <c r="O223" i="2"/>
  <c r="L223" i="2"/>
  <c r="I223" i="2"/>
  <c r="F223" i="2"/>
  <c r="O222" i="2"/>
  <c r="L222" i="2"/>
  <c r="I222" i="2"/>
  <c r="F222" i="2"/>
  <c r="O221" i="2"/>
  <c r="L221" i="2"/>
  <c r="I221" i="2"/>
  <c r="F221" i="2"/>
  <c r="C221" i="2" s="1"/>
  <c r="O220" i="2"/>
  <c r="L220" i="2"/>
  <c r="I220" i="2"/>
  <c r="F220" i="2"/>
  <c r="N219" i="2"/>
  <c r="M219" i="2"/>
  <c r="K219" i="2"/>
  <c r="J219" i="2"/>
  <c r="H219" i="2"/>
  <c r="G219" i="2"/>
  <c r="E219" i="2"/>
  <c r="D219" i="2"/>
  <c r="O218" i="2"/>
  <c r="L218" i="2"/>
  <c r="I218" i="2"/>
  <c r="I216" i="2" s="1"/>
  <c r="F218" i="2"/>
  <c r="O217" i="2"/>
  <c r="L217" i="2"/>
  <c r="L216" i="2" s="1"/>
  <c r="I217" i="2"/>
  <c r="F217" i="2"/>
  <c r="N216" i="2"/>
  <c r="M216" i="2"/>
  <c r="K216" i="2"/>
  <c r="J216" i="2"/>
  <c r="H216" i="2"/>
  <c r="G216" i="2"/>
  <c r="E216" i="2"/>
  <c r="D216" i="2"/>
  <c r="O215" i="2"/>
  <c r="O214" i="2" s="1"/>
  <c r="L215" i="2"/>
  <c r="L214" i="2" s="1"/>
  <c r="I215" i="2"/>
  <c r="I214" i="2" s="1"/>
  <c r="F215" i="2"/>
  <c r="F214" i="2" s="1"/>
  <c r="N214" i="2"/>
  <c r="M214" i="2"/>
  <c r="M212" i="2" s="1"/>
  <c r="K214" i="2"/>
  <c r="J214" i="2"/>
  <c r="H214" i="2"/>
  <c r="H212" i="2" s="1"/>
  <c r="G214" i="2"/>
  <c r="E214" i="2"/>
  <c r="D214" i="2"/>
  <c r="O213" i="2"/>
  <c r="L213" i="2"/>
  <c r="I213" i="2"/>
  <c r="F213" i="2"/>
  <c r="O210" i="2"/>
  <c r="L210" i="2"/>
  <c r="I210" i="2"/>
  <c r="F210" i="2"/>
  <c r="O209" i="2"/>
  <c r="L209" i="2"/>
  <c r="L208" i="2" s="1"/>
  <c r="I209" i="2"/>
  <c r="F209" i="2"/>
  <c r="F208" i="2" s="1"/>
  <c r="O208" i="2"/>
  <c r="N208" i="2"/>
  <c r="M208" i="2"/>
  <c r="K208" i="2"/>
  <c r="J208" i="2"/>
  <c r="H208" i="2"/>
  <c r="G208" i="2"/>
  <c r="E208" i="2"/>
  <c r="D208" i="2"/>
  <c r="O207" i="2"/>
  <c r="L207" i="2"/>
  <c r="I207" i="2"/>
  <c r="F207" i="2"/>
  <c r="O206" i="2"/>
  <c r="L206" i="2"/>
  <c r="I206" i="2"/>
  <c r="F206" i="2"/>
  <c r="O205" i="2"/>
  <c r="L205" i="2"/>
  <c r="I205" i="2"/>
  <c r="F205" i="2"/>
  <c r="O204" i="2"/>
  <c r="L204" i="2"/>
  <c r="I204" i="2"/>
  <c r="F204" i="2"/>
  <c r="O203" i="2"/>
  <c r="L203" i="2"/>
  <c r="I203" i="2"/>
  <c r="F203" i="2"/>
  <c r="C203" i="2" s="1"/>
  <c r="O202" i="2"/>
  <c r="L202" i="2"/>
  <c r="I202" i="2"/>
  <c r="F202" i="2"/>
  <c r="O201" i="2"/>
  <c r="L201" i="2"/>
  <c r="I201" i="2"/>
  <c r="F201" i="2"/>
  <c r="O200" i="2"/>
  <c r="L200" i="2"/>
  <c r="I200" i="2"/>
  <c r="F200" i="2"/>
  <c r="N199" i="2"/>
  <c r="M199" i="2"/>
  <c r="M187" i="2" s="1"/>
  <c r="M182" i="2" s="1"/>
  <c r="K199" i="2"/>
  <c r="J199" i="2"/>
  <c r="H199" i="2"/>
  <c r="G199" i="2"/>
  <c r="E199" i="2"/>
  <c r="D199" i="2"/>
  <c r="O198" i="2"/>
  <c r="L198" i="2"/>
  <c r="I198" i="2"/>
  <c r="F198" i="2"/>
  <c r="O197" i="2"/>
  <c r="L197" i="2"/>
  <c r="I197" i="2"/>
  <c r="F197" i="2"/>
  <c r="O196" i="2"/>
  <c r="L196" i="2"/>
  <c r="I196" i="2"/>
  <c r="F196" i="2"/>
  <c r="O195" i="2"/>
  <c r="L195" i="2"/>
  <c r="I195" i="2"/>
  <c r="F195" i="2"/>
  <c r="C195" i="2"/>
  <c r="O194" i="2"/>
  <c r="L194" i="2"/>
  <c r="I194" i="2"/>
  <c r="F194" i="2"/>
  <c r="O193" i="2"/>
  <c r="L193" i="2"/>
  <c r="I193" i="2"/>
  <c r="F193" i="2"/>
  <c r="O192" i="2"/>
  <c r="L192" i="2"/>
  <c r="I192" i="2"/>
  <c r="F192" i="2"/>
  <c r="O191" i="2"/>
  <c r="L191" i="2"/>
  <c r="I191" i="2"/>
  <c r="F191" i="2"/>
  <c r="O190" i="2"/>
  <c r="L190" i="2"/>
  <c r="I190" i="2"/>
  <c r="F190" i="2"/>
  <c r="O189" i="2"/>
  <c r="L189" i="2"/>
  <c r="I189" i="2"/>
  <c r="F189" i="2"/>
  <c r="N188" i="2"/>
  <c r="M188" i="2"/>
  <c r="K188" i="2"/>
  <c r="J188" i="2"/>
  <c r="H188" i="2"/>
  <c r="G188" i="2"/>
  <c r="E188" i="2"/>
  <c r="E187" i="2" s="1"/>
  <c r="E182" i="2" s="1"/>
  <c r="D188" i="2"/>
  <c r="O186" i="2"/>
  <c r="L186" i="2"/>
  <c r="I186" i="2"/>
  <c r="F186" i="2"/>
  <c r="O185" i="2"/>
  <c r="L185" i="2"/>
  <c r="I185" i="2"/>
  <c r="F185" i="2"/>
  <c r="O184" i="2"/>
  <c r="L184" i="2"/>
  <c r="I184" i="2"/>
  <c r="I183" i="2" s="1"/>
  <c r="F184" i="2"/>
  <c r="N183" i="2"/>
  <c r="M183" i="2"/>
  <c r="K183" i="2"/>
  <c r="J183" i="2"/>
  <c r="H183" i="2"/>
  <c r="G183" i="2"/>
  <c r="E183" i="2"/>
  <c r="D183" i="2"/>
  <c r="O180" i="2"/>
  <c r="O179" i="2" s="1"/>
  <c r="O178" i="2" s="1"/>
  <c r="L180" i="2"/>
  <c r="L179" i="2" s="1"/>
  <c r="L178" i="2" s="1"/>
  <c r="I180" i="2"/>
  <c r="I179" i="2" s="1"/>
  <c r="I178" i="2" s="1"/>
  <c r="F180" i="2"/>
  <c r="N179" i="2"/>
  <c r="N178" i="2" s="1"/>
  <c r="M179" i="2"/>
  <c r="M178" i="2" s="1"/>
  <c r="K179" i="2"/>
  <c r="K178" i="2" s="1"/>
  <c r="J179" i="2"/>
  <c r="J178" i="2" s="1"/>
  <c r="H179" i="2"/>
  <c r="H178" i="2" s="1"/>
  <c r="H174" i="2" s="1"/>
  <c r="G179" i="2"/>
  <c r="F179" i="2"/>
  <c r="E179" i="2"/>
  <c r="E178" i="2" s="1"/>
  <c r="D179" i="2"/>
  <c r="D178" i="2" s="1"/>
  <c r="G178" i="2"/>
  <c r="O177" i="2"/>
  <c r="L177" i="2"/>
  <c r="I177" i="2"/>
  <c r="F177" i="2"/>
  <c r="O176" i="2"/>
  <c r="L176" i="2"/>
  <c r="I176" i="2"/>
  <c r="F176" i="2"/>
  <c r="N175" i="2"/>
  <c r="M175" i="2"/>
  <c r="K175" i="2"/>
  <c r="J175" i="2"/>
  <c r="J174" i="2" s="1"/>
  <c r="H175" i="2"/>
  <c r="G175" i="2"/>
  <c r="G174" i="2" s="1"/>
  <c r="E175" i="2"/>
  <c r="D175" i="2"/>
  <c r="O173" i="2"/>
  <c r="L173" i="2"/>
  <c r="I173" i="2"/>
  <c r="F173" i="2"/>
  <c r="C173" i="2" s="1"/>
  <c r="O172" i="2"/>
  <c r="O171" i="2" s="1"/>
  <c r="L172" i="2"/>
  <c r="I172" i="2"/>
  <c r="F172" i="2"/>
  <c r="N171" i="2"/>
  <c r="M171" i="2"/>
  <c r="K171" i="2"/>
  <c r="J171" i="2"/>
  <c r="H171" i="2"/>
  <c r="G171" i="2"/>
  <c r="E171" i="2"/>
  <c r="D171" i="2"/>
  <c r="O170" i="2"/>
  <c r="L170" i="2"/>
  <c r="I170" i="2"/>
  <c r="F170" i="2"/>
  <c r="C170" i="2" s="1"/>
  <c r="O169" i="2"/>
  <c r="L169" i="2"/>
  <c r="I169" i="2"/>
  <c r="F169" i="2"/>
  <c r="O168" i="2"/>
  <c r="L168" i="2"/>
  <c r="I168" i="2"/>
  <c r="F168" i="2"/>
  <c r="O167" i="2"/>
  <c r="L167" i="2"/>
  <c r="I167" i="2"/>
  <c r="F167" i="2"/>
  <c r="N166" i="2"/>
  <c r="M166" i="2"/>
  <c r="K166" i="2"/>
  <c r="J166" i="2"/>
  <c r="H166" i="2"/>
  <c r="G166" i="2"/>
  <c r="E166" i="2"/>
  <c r="D166" i="2"/>
  <c r="O165" i="2"/>
  <c r="L165" i="2"/>
  <c r="I165" i="2"/>
  <c r="F165" i="2"/>
  <c r="F162" i="2" s="1"/>
  <c r="O164" i="2"/>
  <c r="L164" i="2"/>
  <c r="I164" i="2"/>
  <c r="F164" i="2"/>
  <c r="O163" i="2"/>
  <c r="L163" i="2"/>
  <c r="I163" i="2"/>
  <c r="F163" i="2"/>
  <c r="N162" i="2"/>
  <c r="M162" i="2"/>
  <c r="M161" i="2" s="1"/>
  <c r="K162" i="2"/>
  <c r="K161" i="2" s="1"/>
  <c r="K160" i="2" s="1"/>
  <c r="J162" i="2"/>
  <c r="H162" i="2"/>
  <c r="H161" i="2" s="1"/>
  <c r="H160" i="2" s="1"/>
  <c r="G162" i="2"/>
  <c r="E162" i="2"/>
  <c r="D162" i="2"/>
  <c r="O159" i="2"/>
  <c r="L159" i="2"/>
  <c r="I159" i="2"/>
  <c r="F159" i="2"/>
  <c r="O158" i="2"/>
  <c r="L158" i="2"/>
  <c r="I158" i="2"/>
  <c r="F158" i="2"/>
  <c r="O157" i="2"/>
  <c r="L157" i="2"/>
  <c r="I157" i="2"/>
  <c r="F157" i="2"/>
  <c r="O156" i="2"/>
  <c r="L156" i="2"/>
  <c r="I156" i="2"/>
  <c r="F156" i="2"/>
  <c r="O155" i="2"/>
  <c r="O153" i="2" s="1"/>
  <c r="O152" i="2" s="1"/>
  <c r="L155" i="2"/>
  <c r="I155" i="2"/>
  <c r="F155" i="2"/>
  <c r="O154" i="2"/>
  <c r="L154" i="2"/>
  <c r="I154" i="2"/>
  <c r="F154" i="2"/>
  <c r="N153" i="2"/>
  <c r="N152" i="2" s="1"/>
  <c r="M153" i="2"/>
  <c r="M152" i="2" s="1"/>
  <c r="K153" i="2"/>
  <c r="K152" i="2" s="1"/>
  <c r="J153" i="2"/>
  <c r="J152" i="2" s="1"/>
  <c r="H153" i="2"/>
  <c r="H152" i="2" s="1"/>
  <c r="G153" i="2"/>
  <c r="G152" i="2" s="1"/>
  <c r="E153" i="2"/>
  <c r="D153" i="2"/>
  <c r="D152" i="2" s="1"/>
  <c r="E152" i="2"/>
  <c r="O151" i="2"/>
  <c r="L151" i="2"/>
  <c r="I151" i="2"/>
  <c r="F151" i="2"/>
  <c r="O150" i="2"/>
  <c r="L150" i="2"/>
  <c r="I150" i="2"/>
  <c r="C150" i="2" s="1"/>
  <c r="F150" i="2"/>
  <c r="O149" i="2"/>
  <c r="L149" i="2"/>
  <c r="I149" i="2"/>
  <c r="I147" i="2" s="1"/>
  <c r="F149" i="2"/>
  <c r="F147" i="2" s="1"/>
  <c r="O148" i="2"/>
  <c r="L148" i="2"/>
  <c r="L147" i="2" s="1"/>
  <c r="I148" i="2"/>
  <c r="F148" i="2"/>
  <c r="N147" i="2"/>
  <c r="M147" i="2"/>
  <c r="K147" i="2"/>
  <c r="J147" i="2"/>
  <c r="H147" i="2"/>
  <c r="G147" i="2"/>
  <c r="E147" i="2"/>
  <c r="D147" i="2"/>
  <c r="O146" i="2"/>
  <c r="L146" i="2"/>
  <c r="I146" i="2"/>
  <c r="F146" i="2"/>
  <c r="O145" i="2"/>
  <c r="L145" i="2"/>
  <c r="I145" i="2"/>
  <c r="F145" i="2"/>
  <c r="O144" i="2"/>
  <c r="L144" i="2"/>
  <c r="I144" i="2"/>
  <c r="F144" i="2"/>
  <c r="O143" i="2"/>
  <c r="L143" i="2"/>
  <c r="I143" i="2"/>
  <c r="F143" i="2"/>
  <c r="C143" i="2" s="1"/>
  <c r="O142" i="2"/>
  <c r="L142" i="2"/>
  <c r="I142" i="2"/>
  <c r="F142" i="2"/>
  <c r="C142" i="2" s="1"/>
  <c r="O141" i="2"/>
  <c r="L141" i="2"/>
  <c r="I141" i="2"/>
  <c r="F141" i="2"/>
  <c r="O140" i="2"/>
  <c r="L140" i="2"/>
  <c r="I140" i="2"/>
  <c r="F140" i="2"/>
  <c r="O139" i="2"/>
  <c r="L139" i="2"/>
  <c r="I139" i="2"/>
  <c r="F139" i="2"/>
  <c r="N138" i="2"/>
  <c r="M138" i="2"/>
  <c r="K138" i="2"/>
  <c r="J138" i="2"/>
  <c r="H138" i="2"/>
  <c r="G138" i="2"/>
  <c r="E138" i="2"/>
  <c r="D138" i="2"/>
  <c r="O137" i="2"/>
  <c r="L137" i="2"/>
  <c r="I137" i="2"/>
  <c r="F137" i="2"/>
  <c r="O136" i="2"/>
  <c r="L136" i="2"/>
  <c r="I136" i="2"/>
  <c r="F136" i="2"/>
  <c r="O135" i="2"/>
  <c r="L135" i="2"/>
  <c r="I135" i="2"/>
  <c r="F135" i="2"/>
  <c r="N134" i="2"/>
  <c r="M134" i="2"/>
  <c r="K134" i="2"/>
  <c r="J134" i="2"/>
  <c r="H134" i="2"/>
  <c r="G134" i="2"/>
  <c r="E134" i="2"/>
  <c r="D134" i="2"/>
  <c r="O133" i="2"/>
  <c r="L133" i="2"/>
  <c r="I133" i="2"/>
  <c r="F133" i="2"/>
  <c r="O132" i="2"/>
  <c r="L132" i="2"/>
  <c r="L131" i="2" s="1"/>
  <c r="I132" i="2"/>
  <c r="F132" i="2"/>
  <c r="N131" i="2"/>
  <c r="M131" i="2"/>
  <c r="K131" i="2"/>
  <c r="J131" i="2"/>
  <c r="H131" i="2"/>
  <c r="G131" i="2"/>
  <c r="E131" i="2"/>
  <c r="D131" i="2"/>
  <c r="O130" i="2"/>
  <c r="L130" i="2"/>
  <c r="I130" i="2"/>
  <c r="F130" i="2"/>
  <c r="O129" i="2"/>
  <c r="L129" i="2"/>
  <c r="I129" i="2"/>
  <c r="F129" i="2"/>
  <c r="O128" i="2"/>
  <c r="L128" i="2"/>
  <c r="I128" i="2"/>
  <c r="F128" i="2"/>
  <c r="O127" i="2"/>
  <c r="L127" i="2"/>
  <c r="I127" i="2"/>
  <c r="F127" i="2"/>
  <c r="N126" i="2"/>
  <c r="M126" i="2"/>
  <c r="K126" i="2"/>
  <c r="K120" i="2" s="1"/>
  <c r="J126" i="2"/>
  <c r="H126" i="2"/>
  <c r="G126" i="2"/>
  <c r="E126" i="2"/>
  <c r="D126" i="2"/>
  <c r="O125" i="2"/>
  <c r="L125" i="2"/>
  <c r="I125" i="2"/>
  <c r="F125" i="2"/>
  <c r="O124" i="2"/>
  <c r="L124" i="2"/>
  <c r="I124" i="2"/>
  <c r="F124" i="2"/>
  <c r="O123" i="2"/>
  <c r="L123" i="2"/>
  <c r="I123" i="2"/>
  <c r="F123" i="2"/>
  <c r="C123" i="2" s="1"/>
  <c r="O122" i="2"/>
  <c r="O121" i="2" s="1"/>
  <c r="L122" i="2"/>
  <c r="I122" i="2"/>
  <c r="F122" i="2"/>
  <c r="N121" i="2"/>
  <c r="M121" i="2"/>
  <c r="K121" i="2"/>
  <c r="J121" i="2"/>
  <c r="H121" i="2"/>
  <c r="G121" i="2"/>
  <c r="E121" i="2"/>
  <c r="D121" i="2"/>
  <c r="O119" i="2"/>
  <c r="L119" i="2"/>
  <c r="I119" i="2"/>
  <c r="F119" i="2"/>
  <c r="O118" i="2"/>
  <c r="L118" i="2"/>
  <c r="I118" i="2"/>
  <c r="F118" i="2"/>
  <c r="O117" i="2"/>
  <c r="L117" i="2"/>
  <c r="I117" i="2"/>
  <c r="F117" i="2"/>
  <c r="C117" i="2" s="1"/>
  <c r="O116" i="2"/>
  <c r="L116" i="2"/>
  <c r="I116" i="2"/>
  <c r="F116" i="2"/>
  <c r="O115" i="2"/>
  <c r="L115" i="2"/>
  <c r="I115" i="2"/>
  <c r="F115" i="2"/>
  <c r="N114" i="2"/>
  <c r="M114" i="2"/>
  <c r="K114" i="2"/>
  <c r="J114" i="2"/>
  <c r="H114" i="2"/>
  <c r="G114" i="2"/>
  <c r="E114" i="2"/>
  <c r="D114" i="2"/>
  <c r="O113" i="2"/>
  <c r="L113" i="2"/>
  <c r="I113" i="2"/>
  <c r="F113" i="2"/>
  <c r="O112" i="2"/>
  <c r="L112" i="2"/>
  <c r="I112" i="2"/>
  <c r="F112" i="2"/>
  <c r="O111" i="2"/>
  <c r="L111" i="2"/>
  <c r="I111" i="2"/>
  <c r="F111" i="2"/>
  <c r="O110" i="2"/>
  <c r="O108" i="2" s="1"/>
  <c r="L110" i="2"/>
  <c r="I110" i="2"/>
  <c r="F110" i="2"/>
  <c r="O109" i="2"/>
  <c r="L109" i="2"/>
  <c r="I109" i="2"/>
  <c r="F109" i="2"/>
  <c r="N108" i="2"/>
  <c r="M108" i="2"/>
  <c r="K108" i="2"/>
  <c r="J108" i="2"/>
  <c r="H108" i="2"/>
  <c r="G108" i="2"/>
  <c r="E108" i="2"/>
  <c r="D108" i="2"/>
  <c r="O107" i="2"/>
  <c r="L107" i="2"/>
  <c r="I107" i="2"/>
  <c r="F107" i="2"/>
  <c r="O106" i="2"/>
  <c r="L106" i="2"/>
  <c r="I106" i="2"/>
  <c r="F106" i="2"/>
  <c r="O105" i="2"/>
  <c r="L105" i="2"/>
  <c r="I105" i="2"/>
  <c r="F105" i="2"/>
  <c r="O104" i="2"/>
  <c r="L104" i="2"/>
  <c r="I104" i="2"/>
  <c r="F104" i="2"/>
  <c r="O103" i="2"/>
  <c r="L103" i="2"/>
  <c r="I103" i="2"/>
  <c r="F103" i="2"/>
  <c r="O102" i="2"/>
  <c r="L102" i="2"/>
  <c r="I102" i="2"/>
  <c r="F102" i="2"/>
  <c r="O101" i="2"/>
  <c r="L101" i="2"/>
  <c r="I101" i="2"/>
  <c r="F101" i="2"/>
  <c r="O100" i="2"/>
  <c r="L100" i="2"/>
  <c r="I100" i="2"/>
  <c r="F100" i="2"/>
  <c r="N99" i="2"/>
  <c r="M99" i="2"/>
  <c r="K99" i="2"/>
  <c r="J99" i="2"/>
  <c r="H99" i="2"/>
  <c r="G99" i="2"/>
  <c r="E99" i="2"/>
  <c r="E83" i="2" s="1"/>
  <c r="D99" i="2"/>
  <c r="O98" i="2"/>
  <c r="L98" i="2"/>
  <c r="I98" i="2"/>
  <c r="F98" i="2"/>
  <c r="O97" i="2"/>
  <c r="L97" i="2"/>
  <c r="I97" i="2"/>
  <c r="F97" i="2"/>
  <c r="O96" i="2"/>
  <c r="L96" i="2"/>
  <c r="I96" i="2"/>
  <c r="F96" i="2"/>
  <c r="O95" i="2"/>
  <c r="L95" i="2"/>
  <c r="I95" i="2"/>
  <c r="F95" i="2"/>
  <c r="O94" i="2"/>
  <c r="L94" i="2"/>
  <c r="I94" i="2"/>
  <c r="F94" i="2"/>
  <c r="O93" i="2"/>
  <c r="L93" i="2"/>
  <c r="I93" i="2"/>
  <c r="F93" i="2"/>
  <c r="O92" i="2"/>
  <c r="L92" i="2"/>
  <c r="I92" i="2"/>
  <c r="F92" i="2"/>
  <c r="O91" i="2"/>
  <c r="N91" i="2"/>
  <c r="M91" i="2"/>
  <c r="K91" i="2"/>
  <c r="J91" i="2"/>
  <c r="H91" i="2"/>
  <c r="G91" i="2"/>
  <c r="G83" i="2" s="1"/>
  <c r="E91" i="2"/>
  <c r="D91" i="2"/>
  <c r="O90" i="2"/>
  <c r="L90" i="2"/>
  <c r="I90" i="2"/>
  <c r="F90" i="2"/>
  <c r="O89" i="2"/>
  <c r="L89" i="2"/>
  <c r="I89" i="2"/>
  <c r="F89" i="2"/>
  <c r="O88" i="2"/>
  <c r="L88" i="2"/>
  <c r="I88" i="2"/>
  <c r="F88" i="2"/>
  <c r="O87" i="2"/>
  <c r="L87" i="2"/>
  <c r="I87" i="2"/>
  <c r="I85" i="2" s="1"/>
  <c r="F87" i="2"/>
  <c r="C87" i="2" s="1"/>
  <c r="O86" i="2"/>
  <c r="L86" i="2"/>
  <c r="I86" i="2"/>
  <c r="F86" i="2"/>
  <c r="N85" i="2"/>
  <c r="M85" i="2"/>
  <c r="K85" i="2"/>
  <c r="J85" i="2"/>
  <c r="H85" i="2"/>
  <c r="G85" i="2"/>
  <c r="E85" i="2"/>
  <c r="D85" i="2"/>
  <c r="O84" i="2"/>
  <c r="L84" i="2"/>
  <c r="I84" i="2"/>
  <c r="F84" i="2"/>
  <c r="O82" i="2"/>
  <c r="C82" i="2" s="1"/>
  <c r="L82" i="2"/>
  <c r="I82" i="2"/>
  <c r="I80" i="2" s="1"/>
  <c r="F82" i="2"/>
  <c r="O81" i="2"/>
  <c r="L81" i="2"/>
  <c r="L80" i="2" s="1"/>
  <c r="I81" i="2"/>
  <c r="F81" i="2"/>
  <c r="N80" i="2"/>
  <c r="M80" i="2"/>
  <c r="K80" i="2"/>
  <c r="J80" i="2"/>
  <c r="H80" i="2"/>
  <c r="H76" i="2" s="1"/>
  <c r="G80" i="2"/>
  <c r="E80" i="2"/>
  <c r="D80" i="2"/>
  <c r="O79" i="2"/>
  <c r="C79" i="2" s="1"/>
  <c r="L79" i="2"/>
  <c r="I79" i="2"/>
  <c r="F79" i="2"/>
  <c r="O78" i="2"/>
  <c r="L78" i="2"/>
  <c r="L77" i="2" s="1"/>
  <c r="I78" i="2"/>
  <c r="F78" i="2"/>
  <c r="N77" i="2"/>
  <c r="M77" i="2"/>
  <c r="K77" i="2"/>
  <c r="J77" i="2"/>
  <c r="I77" i="2"/>
  <c r="H77" i="2"/>
  <c r="G77" i="2"/>
  <c r="F77" i="2"/>
  <c r="E77" i="2"/>
  <c r="E76" i="2" s="1"/>
  <c r="D77" i="2"/>
  <c r="D76" i="2" s="1"/>
  <c r="J76" i="2"/>
  <c r="O74" i="2"/>
  <c r="L74" i="2"/>
  <c r="I74" i="2"/>
  <c r="F74" i="2"/>
  <c r="O73" i="2"/>
  <c r="L73" i="2"/>
  <c r="I73" i="2"/>
  <c r="F73" i="2"/>
  <c r="O72" i="2"/>
  <c r="L72" i="2"/>
  <c r="I72" i="2"/>
  <c r="F72" i="2"/>
  <c r="O71" i="2"/>
  <c r="L71" i="2"/>
  <c r="I71" i="2"/>
  <c r="F71" i="2"/>
  <c r="O70" i="2"/>
  <c r="L70" i="2"/>
  <c r="I70" i="2"/>
  <c r="F70" i="2"/>
  <c r="N69" i="2"/>
  <c r="N67" i="2" s="1"/>
  <c r="M69" i="2"/>
  <c r="M67" i="2" s="1"/>
  <c r="K69" i="2"/>
  <c r="K67" i="2" s="1"/>
  <c r="J69" i="2"/>
  <c r="J67" i="2" s="1"/>
  <c r="H69" i="2"/>
  <c r="H67" i="2" s="1"/>
  <c r="G69" i="2"/>
  <c r="E69" i="2"/>
  <c r="E67" i="2" s="1"/>
  <c r="D69" i="2"/>
  <c r="D67" i="2" s="1"/>
  <c r="O68" i="2"/>
  <c r="C68" i="2" s="1"/>
  <c r="L68" i="2"/>
  <c r="I68" i="2"/>
  <c r="F68" i="2"/>
  <c r="G67" i="2"/>
  <c r="O66" i="2"/>
  <c r="L66" i="2"/>
  <c r="I66" i="2"/>
  <c r="F66" i="2"/>
  <c r="O65" i="2"/>
  <c r="L65" i="2"/>
  <c r="I65" i="2"/>
  <c r="F65" i="2"/>
  <c r="O64" i="2"/>
  <c r="L64" i="2"/>
  <c r="I64" i="2"/>
  <c r="F64" i="2"/>
  <c r="O63" i="2"/>
  <c r="L63" i="2"/>
  <c r="I63" i="2"/>
  <c r="F63" i="2"/>
  <c r="O62" i="2"/>
  <c r="L62" i="2"/>
  <c r="I62" i="2"/>
  <c r="F62" i="2"/>
  <c r="O61" i="2"/>
  <c r="L61" i="2"/>
  <c r="I61" i="2"/>
  <c r="F61" i="2"/>
  <c r="O60" i="2"/>
  <c r="L60" i="2"/>
  <c r="I60" i="2"/>
  <c r="F60" i="2"/>
  <c r="O59" i="2"/>
  <c r="L59" i="2"/>
  <c r="I59" i="2"/>
  <c r="C59" i="2" s="1"/>
  <c r="F59" i="2"/>
  <c r="N58" i="2"/>
  <c r="M58" i="2"/>
  <c r="K58" i="2"/>
  <c r="J58" i="2"/>
  <c r="H58" i="2"/>
  <c r="G58" i="2"/>
  <c r="E58" i="2"/>
  <c r="D58" i="2"/>
  <c r="O57" i="2"/>
  <c r="L57" i="2"/>
  <c r="I57" i="2"/>
  <c r="F57" i="2"/>
  <c r="C57" i="2" s="1"/>
  <c r="O56" i="2"/>
  <c r="L56" i="2"/>
  <c r="I56" i="2"/>
  <c r="F56" i="2"/>
  <c r="N55" i="2"/>
  <c r="N54" i="2" s="1"/>
  <c r="M55" i="2"/>
  <c r="K55" i="2"/>
  <c r="J55" i="2"/>
  <c r="J54" i="2" s="1"/>
  <c r="J53" i="2" s="1"/>
  <c r="H55" i="2"/>
  <c r="H54" i="2" s="1"/>
  <c r="H53" i="2" s="1"/>
  <c r="G55" i="2"/>
  <c r="G54" i="2" s="1"/>
  <c r="E55" i="2"/>
  <c r="D55" i="2"/>
  <c r="D54" i="2"/>
  <c r="D53" i="2" s="1"/>
  <c r="O47" i="2"/>
  <c r="O46" i="2"/>
  <c r="C46" i="2" s="1"/>
  <c r="N45" i="2"/>
  <c r="M45" i="2"/>
  <c r="L44" i="2"/>
  <c r="L43" i="2" s="1"/>
  <c r="I44" i="2"/>
  <c r="I43" i="2" s="1"/>
  <c r="F44" i="2"/>
  <c r="F43" i="2" s="1"/>
  <c r="C43" i="2" s="1"/>
  <c r="K43" i="2"/>
  <c r="J43" i="2"/>
  <c r="H43" i="2"/>
  <c r="G43" i="2"/>
  <c r="E43" i="2"/>
  <c r="D43" i="2"/>
  <c r="D20" i="2" s="1"/>
  <c r="F42" i="2"/>
  <c r="C42" i="2" s="1"/>
  <c r="E41" i="2"/>
  <c r="D41" i="2"/>
  <c r="L40" i="2"/>
  <c r="C40" i="2"/>
  <c r="L39" i="2"/>
  <c r="C39" i="2" s="1"/>
  <c r="L38" i="2"/>
  <c r="C38" i="2" s="1"/>
  <c r="L37" i="2"/>
  <c r="K36" i="2"/>
  <c r="J36" i="2"/>
  <c r="L35" i="2"/>
  <c r="C35" i="2"/>
  <c r="L34" i="2"/>
  <c r="C34" i="2" s="1"/>
  <c r="K33" i="2"/>
  <c r="J33" i="2"/>
  <c r="L32" i="2"/>
  <c r="L31" i="2" s="1"/>
  <c r="C31" i="2" s="1"/>
  <c r="C32" i="2"/>
  <c r="K31" i="2"/>
  <c r="J31" i="2"/>
  <c r="L30" i="2"/>
  <c r="C30" i="2" s="1"/>
  <c r="L29" i="2"/>
  <c r="C29" i="2" s="1"/>
  <c r="L28" i="2"/>
  <c r="C28" i="2" s="1"/>
  <c r="K27" i="2"/>
  <c r="K26" i="2" s="1"/>
  <c r="K20" i="2" s="1"/>
  <c r="J27" i="2"/>
  <c r="J26" i="2" s="1"/>
  <c r="F25" i="2"/>
  <c r="C25" i="2" s="1"/>
  <c r="I24" i="2"/>
  <c r="F24" i="2"/>
  <c r="C24" i="2" s="1"/>
  <c r="O23" i="2"/>
  <c r="L23" i="2"/>
  <c r="I23" i="2"/>
  <c r="F23" i="2"/>
  <c r="O22" i="2"/>
  <c r="L22" i="2"/>
  <c r="I22" i="2"/>
  <c r="F22" i="2"/>
  <c r="N21" i="2"/>
  <c r="N275" i="2" s="1"/>
  <c r="N274" i="2" s="1"/>
  <c r="M21" i="2"/>
  <c r="K21" i="2"/>
  <c r="K275" i="2" s="1"/>
  <c r="K274" i="2" s="1"/>
  <c r="J21" i="2"/>
  <c r="I21" i="2"/>
  <c r="H21" i="2"/>
  <c r="G21" i="2"/>
  <c r="E21" i="2"/>
  <c r="E275" i="2" s="1"/>
  <c r="D21" i="2"/>
  <c r="I76" i="2" l="1"/>
  <c r="N120" i="2"/>
  <c r="L188" i="2"/>
  <c r="E120" i="2"/>
  <c r="E75" i="2" s="1"/>
  <c r="K76" i="2"/>
  <c r="C122" i="2"/>
  <c r="O183" i="2"/>
  <c r="M54" i="2"/>
  <c r="M53" i="2" s="1"/>
  <c r="C60" i="2"/>
  <c r="L58" i="2"/>
  <c r="C73" i="2"/>
  <c r="N76" i="2"/>
  <c r="N75" i="2" s="1"/>
  <c r="F80" i="2"/>
  <c r="F91" i="2"/>
  <c r="F99" i="2"/>
  <c r="C105" i="2"/>
  <c r="C110" i="2"/>
  <c r="F126" i="2"/>
  <c r="C130" i="2"/>
  <c r="C139" i="2"/>
  <c r="C151" i="2"/>
  <c r="J161" i="2"/>
  <c r="J160" i="2" s="1"/>
  <c r="L166" i="2"/>
  <c r="C201" i="2"/>
  <c r="N212" i="2"/>
  <c r="C220" i="2"/>
  <c r="O219" i="2"/>
  <c r="C243" i="2"/>
  <c r="O269" i="2"/>
  <c r="C278" i="2"/>
  <c r="C282" i="2"/>
  <c r="C101" i="2"/>
  <c r="O162" i="2"/>
  <c r="G187" i="2"/>
  <c r="G182" i="2" s="1"/>
  <c r="G181" i="2" s="1"/>
  <c r="G20" i="2"/>
  <c r="E20" i="2"/>
  <c r="C84" i="2"/>
  <c r="O99" i="2"/>
  <c r="O131" i="2"/>
  <c r="C155" i="2"/>
  <c r="N161" i="2"/>
  <c r="N160" i="2" s="1"/>
  <c r="C164" i="2"/>
  <c r="L171" i="2"/>
  <c r="L175" i="2"/>
  <c r="C184" i="2"/>
  <c r="C205" i="2"/>
  <c r="G212" i="2"/>
  <c r="F216" i="2"/>
  <c r="C228" i="2"/>
  <c r="I233" i="2"/>
  <c r="I241" i="2"/>
  <c r="F257" i="2"/>
  <c r="F253" i="2" s="1"/>
  <c r="L257" i="2"/>
  <c r="C277" i="2"/>
  <c r="C154" i="2"/>
  <c r="F171" i="2"/>
  <c r="K54" i="2"/>
  <c r="K53" i="2" s="1"/>
  <c r="I58" i="2"/>
  <c r="O77" i="2"/>
  <c r="N174" i="2"/>
  <c r="D212" i="2"/>
  <c r="G240" i="2"/>
  <c r="I275" i="2"/>
  <c r="I55" i="2"/>
  <c r="C65" i="2"/>
  <c r="C93" i="2"/>
  <c r="C96" i="2"/>
  <c r="L114" i="2"/>
  <c r="J120" i="2"/>
  <c r="G161" i="2"/>
  <c r="G160" i="2" s="1"/>
  <c r="C169" i="2"/>
  <c r="O199" i="2"/>
  <c r="H211" i="2"/>
  <c r="K212" i="2"/>
  <c r="C237" i="2"/>
  <c r="C244" i="2"/>
  <c r="I245" i="2"/>
  <c r="H252" i="2"/>
  <c r="I269" i="2"/>
  <c r="F188" i="2"/>
  <c r="C189" i="2"/>
  <c r="I54" i="2"/>
  <c r="I69" i="2"/>
  <c r="O69" i="2"/>
  <c r="O67" i="2" s="1"/>
  <c r="J83" i="2"/>
  <c r="C88" i="2"/>
  <c r="C209" i="2"/>
  <c r="I208" i="2"/>
  <c r="C208" i="2" s="1"/>
  <c r="C218" i="2"/>
  <c r="E54" i="2"/>
  <c r="E53" i="2" s="1"/>
  <c r="O45" i="2"/>
  <c r="C47" i="2"/>
  <c r="C168" i="2"/>
  <c r="C61" i="2"/>
  <c r="C64" i="2"/>
  <c r="D83" i="2"/>
  <c r="C109" i="2"/>
  <c r="I108" i="2"/>
  <c r="G211" i="2"/>
  <c r="C37" i="2"/>
  <c r="L36" i="2"/>
  <c r="C36" i="2" s="1"/>
  <c r="F21" i="2"/>
  <c r="F275" i="2" s="1"/>
  <c r="C23" i="2"/>
  <c r="C74" i="2"/>
  <c r="C165" i="2"/>
  <c r="C97" i="2"/>
  <c r="C103" i="2"/>
  <c r="C113" i="2"/>
  <c r="C124" i="2"/>
  <c r="I126" i="2"/>
  <c r="I131" i="2"/>
  <c r="F134" i="2"/>
  <c r="L134" i="2"/>
  <c r="L153" i="2"/>
  <c r="L152" i="2" s="1"/>
  <c r="C200" i="2"/>
  <c r="L219" i="2"/>
  <c r="C251" i="2"/>
  <c r="C256" i="2"/>
  <c r="M252" i="2"/>
  <c r="C259" i="2"/>
  <c r="I276" i="2"/>
  <c r="I274" i="2" s="1"/>
  <c r="H275" i="2"/>
  <c r="H274" i="2" s="1"/>
  <c r="G53" i="2"/>
  <c r="N53" i="2"/>
  <c r="C70" i="2"/>
  <c r="L76" i="2"/>
  <c r="C81" i="2"/>
  <c r="K83" i="2"/>
  <c r="K75" i="2" s="1"/>
  <c r="K52" i="2" s="1"/>
  <c r="N83" i="2"/>
  <c r="I99" i="2"/>
  <c r="C107" i="2"/>
  <c r="I114" i="2"/>
  <c r="C118" i="2"/>
  <c r="G120" i="2"/>
  <c r="I121" i="2"/>
  <c r="L126" i="2"/>
  <c r="F131" i="2"/>
  <c r="C141" i="2"/>
  <c r="O147" i="2"/>
  <c r="C147" i="2" s="1"/>
  <c r="C158" i="2"/>
  <c r="C159" i="2"/>
  <c r="E161" i="2"/>
  <c r="M160" i="2"/>
  <c r="C176" i="2"/>
  <c r="C185" i="2"/>
  <c r="L183" i="2"/>
  <c r="O188" i="2"/>
  <c r="C196" i="2"/>
  <c r="C202" i="2"/>
  <c r="C207" i="2"/>
  <c r="C224" i="2"/>
  <c r="C225" i="2"/>
  <c r="C230" i="2"/>
  <c r="D240" i="2"/>
  <c r="D211" i="2" s="1"/>
  <c r="C263" i="2"/>
  <c r="F58" i="2"/>
  <c r="C72" i="2"/>
  <c r="C92" i="2"/>
  <c r="C146" i="2"/>
  <c r="C167" i="2"/>
  <c r="C217" i="2"/>
  <c r="C246" i="2"/>
  <c r="K252" i="2"/>
  <c r="C261" i="2"/>
  <c r="I267" i="2"/>
  <c r="I266" i="2" s="1"/>
  <c r="I265" i="2" s="1"/>
  <c r="C265" i="2" s="1"/>
  <c r="L69" i="2"/>
  <c r="L67" i="2" s="1"/>
  <c r="O114" i="2"/>
  <c r="F138" i="2"/>
  <c r="K174" i="2"/>
  <c r="J187" i="2"/>
  <c r="J182" i="2" s="1"/>
  <c r="C192" i="2"/>
  <c r="N187" i="2"/>
  <c r="N182" i="2" s="1"/>
  <c r="O21" i="2"/>
  <c r="O275" i="2" s="1"/>
  <c r="L55" i="2"/>
  <c r="C66" i="2"/>
  <c r="G76" i="2"/>
  <c r="G75" i="2" s="1"/>
  <c r="F85" i="2"/>
  <c r="C89" i="2"/>
  <c r="C95" i="2"/>
  <c r="C104" i="2"/>
  <c r="C111" i="2"/>
  <c r="C116" i="2"/>
  <c r="C129" i="2"/>
  <c r="D120" i="2"/>
  <c r="C136" i="2"/>
  <c r="L138" i="2"/>
  <c r="I162" i="2"/>
  <c r="C162" i="2" s="1"/>
  <c r="D161" i="2"/>
  <c r="D160" i="2" s="1"/>
  <c r="C172" i="2"/>
  <c r="E174" i="2"/>
  <c r="O175" i="2"/>
  <c r="O174" i="2" s="1"/>
  <c r="C180" i="2"/>
  <c r="K187" i="2"/>
  <c r="K182" i="2" s="1"/>
  <c r="C194" i="2"/>
  <c r="H187" i="2"/>
  <c r="C204" i="2"/>
  <c r="C215" i="2"/>
  <c r="N240" i="2"/>
  <c r="N211" i="2" s="1"/>
  <c r="C258" i="2"/>
  <c r="C280" i="2"/>
  <c r="L21" i="2"/>
  <c r="M76" i="2"/>
  <c r="I166" i="2"/>
  <c r="D174" i="2"/>
  <c r="C193" i="2"/>
  <c r="E274" i="2"/>
  <c r="L33" i="2"/>
  <c r="C33" i="2" s="1"/>
  <c r="C44" i="2"/>
  <c r="C56" i="2"/>
  <c r="C63" i="2"/>
  <c r="C78" i="2"/>
  <c r="O85" i="2"/>
  <c r="I91" i="2"/>
  <c r="C100" i="2"/>
  <c r="C119" i="2"/>
  <c r="C127" i="2"/>
  <c r="C133" i="2"/>
  <c r="C135" i="2"/>
  <c r="O134" i="2"/>
  <c r="C148" i="2"/>
  <c r="C149" i="2"/>
  <c r="I153" i="2"/>
  <c r="I152" i="2" s="1"/>
  <c r="L162" i="2"/>
  <c r="L161" i="2" s="1"/>
  <c r="L160" i="2" s="1"/>
  <c r="F175" i="2"/>
  <c r="C177" i="2"/>
  <c r="D187" i="2"/>
  <c r="D182" i="2" s="1"/>
  <c r="C197" i="2"/>
  <c r="I199" i="2"/>
  <c r="C210" i="2"/>
  <c r="J212" i="2"/>
  <c r="J211" i="2" s="1"/>
  <c r="I219" i="2"/>
  <c r="I212" i="2" s="1"/>
  <c r="L233" i="2"/>
  <c r="L232" i="2" s="1"/>
  <c r="F233" i="2"/>
  <c r="J240" i="2"/>
  <c r="L245" i="2"/>
  <c r="L240" i="2" s="1"/>
  <c r="F250" i="2"/>
  <c r="C250" i="2" s="1"/>
  <c r="E252" i="2"/>
  <c r="O257" i="2"/>
  <c r="C279" i="2"/>
  <c r="C266" i="2"/>
  <c r="L275" i="3"/>
  <c r="L274" i="3" s="1"/>
  <c r="C45" i="2"/>
  <c r="L187" i="2"/>
  <c r="L54" i="2"/>
  <c r="L174" i="2"/>
  <c r="M174" i="2"/>
  <c r="F232" i="2"/>
  <c r="C77" i="2"/>
  <c r="F24" i="3"/>
  <c r="E20" i="3"/>
  <c r="N20" i="2"/>
  <c r="O58" i="2"/>
  <c r="O80" i="2"/>
  <c r="O76" i="2" s="1"/>
  <c r="H120" i="2"/>
  <c r="C214" i="2"/>
  <c r="L85" i="2"/>
  <c r="O233" i="2"/>
  <c r="O232" i="2" s="1"/>
  <c r="M240" i="2"/>
  <c r="C241" i="2"/>
  <c r="F214" i="3"/>
  <c r="C214" i="3" s="1"/>
  <c r="C215" i="3"/>
  <c r="J20" i="3"/>
  <c r="C179" i="2"/>
  <c r="C22" i="2"/>
  <c r="O55" i="2"/>
  <c r="O54" i="2" s="1"/>
  <c r="F153" i="2"/>
  <c r="C213" i="2"/>
  <c r="F219" i="2"/>
  <c r="H20" i="2"/>
  <c r="F69" i="2"/>
  <c r="M75" i="2"/>
  <c r="M52" i="2" s="1"/>
  <c r="F121" i="2"/>
  <c r="O126" i="2"/>
  <c r="O120" i="2" s="1"/>
  <c r="I134" i="2"/>
  <c r="O138" i="2"/>
  <c r="C145" i="2"/>
  <c r="C157" i="2"/>
  <c r="O166" i="2"/>
  <c r="O161" i="2" s="1"/>
  <c r="O160" i="2" s="1"/>
  <c r="C191" i="2"/>
  <c r="L199" i="2"/>
  <c r="O216" i="2"/>
  <c r="C223" i="2"/>
  <c r="F227" i="2"/>
  <c r="F269" i="2"/>
  <c r="C271" i="2"/>
  <c r="H83" i="2"/>
  <c r="F108" i="2"/>
  <c r="I138" i="2"/>
  <c r="I99" i="3"/>
  <c r="C100" i="3"/>
  <c r="I188" i="2"/>
  <c r="F76" i="2"/>
  <c r="I20" i="2"/>
  <c r="D275" i="2"/>
  <c r="D274" i="2" s="1"/>
  <c r="L27" i="2"/>
  <c r="F41" i="2"/>
  <c r="C41" i="2" s="1"/>
  <c r="F55" i="2"/>
  <c r="C62" i="2"/>
  <c r="I67" i="2"/>
  <c r="I53" i="2" s="1"/>
  <c r="C71" i="2"/>
  <c r="L91" i="2"/>
  <c r="C91" i="2" s="1"/>
  <c r="L99" i="2"/>
  <c r="L108" i="2"/>
  <c r="C112" i="2"/>
  <c r="C115" i="2"/>
  <c r="C125" i="2"/>
  <c r="C128" i="2"/>
  <c r="C137" i="2"/>
  <c r="C163" i="2"/>
  <c r="I171" i="2"/>
  <c r="C171" i="2" s="1"/>
  <c r="I175" i="2"/>
  <c r="I174" i="2" s="1"/>
  <c r="C186" i="2"/>
  <c r="E212" i="2"/>
  <c r="C231" i="2"/>
  <c r="I232" i="2"/>
  <c r="C239" i="2"/>
  <c r="C255" i="2"/>
  <c r="O253" i="2"/>
  <c r="O252" i="2" s="1"/>
  <c r="C281" i="2"/>
  <c r="H52" i="3"/>
  <c r="L80" i="3"/>
  <c r="C81" i="3"/>
  <c r="E83" i="3"/>
  <c r="E75" i="3" s="1"/>
  <c r="K20" i="3"/>
  <c r="E160" i="2"/>
  <c r="F183" i="2"/>
  <c r="C44" i="3"/>
  <c r="I43" i="3"/>
  <c r="C43" i="3" s="1"/>
  <c r="F114" i="2"/>
  <c r="C114" i="2" s="1"/>
  <c r="L227" i="2"/>
  <c r="L212" i="2" s="1"/>
  <c r="J275" i="2"/>
  <c r="J274" i="2" s="1"/>
  <c r="J20" i="2"/>
  <c r="M275" i="2"/>
  <c r="M274" i="2" s="1"/>
  <c r="M20" i="2"/>
  <c r="L275" i="2"/>
  <c r="L274" i="2" s="1"/>
  <c r="C86" i="2"/>
  <c r="C90" i="2"/>
  <c r="M83" i="2"/>
  <c r="C94" i="2"/>
  <c r="C98" i="2"/>
  <c r="C102" i="2"/>
  <c r="C106" i="2"/>
  <c r="M120" i="2"/>
  <c r="L121" i="2"/>
  <c r="C132" i="2"/>
  <c r="C140" i="2"/>
  <c r="C144" i="2"/>
  <c r="C156" i="2"/>
  <c r="F166" i="2"/>
  <c r="F178" i="2"/>
  <c r="C178" i="2" s="1"/>
  <c r="H182" i="2"/>
  <c r="C190" i="2"/>
  <c r="C198" i="2"/>
  <c r="F199" i="2"/>
  <c r="C206" i="2"/>
  <c r="M211" i="2"/>
  <c r="M181" i="2" s="1"/>
  <c r="C222" i="2"/>
  <c r="C234" i="2"/>
  <c r="C238" i="2"/>
  <c r="O245" i="2"/>
  <c r="O240" i="2" s="1"/>
  <c r="C254" i="2"/>
  <c r="L253" i="2"/>
  <c r="L252" i="2" s="1"/>
  <c r="G275" i="2"/>
  <c r="G274" i="2" s="1"/>
  <c r="O276" i="2"/>
  <c r="C27" i="3"/>
  <c r="M53" i="3"/>
  <c r="M52" i="3" s="1"/>
  <c r="M51" i="3" s="1"/>
  <c r="M50" i="3" s="1"/>
  <c r="F54" i="3"/>
  <c r="C84" i="3"/>
  <c r="L85" i="3"/>
  <c r="C87" i="3"/>
  <c r="C104" i="3"/>
  <c r="F99" i="3"/>
  <c r="C99" i="3" s="1"/>
  <c r="C154" i="3"/>
  <c r="F153" i="3"/>
  <c r="J181" i="3"/>
  <c r="F275" i="3"/>
  <c r="C21" i="3"/>
  <c r="C37" i="3"/>
  <c r="L36" i="3"/>
  <c r="C36" i="3" s="1"/>
  <c r="M273" i="3"/>
  <c r="C59" i="3"/>
  <c r="F58" i="3"/>
  <c r="F69" i="3"/>
  <c r="C69" i="3" s="1"/>
  <c r="C70" i="3"/>
  <c r="C175" i="3"/>
  <c r="C235" i="2"/>
  <c r="C242" i="2"/>
  <c r="C247" i="2"/>
  <c r="C55" i="3"/>
  <c r="L91" i="3"/>
  <c r="C92" i="3"/>
  <c r="C124" i="3"/>
  <c r="K120" i="3"/>
  <c r="K75" i="3" s="1"/>
  <c r="O182" i="3"/>
  <c r="F188" i="3"/>
  <c r="C192" i="3"/>
  <c r="L199" i="3"/>
  <c r="F250" i="3"/>
  <c r="C250" i="3" s="1"/>
  <c r="C251" i="3"/>
  <c r="I53" i="3"/>
  <c r="D75" i="3"/>
  <c r="D272" i="3" s="1"/>
  <c r="L77" i="3"/>
  <c r="C78" i="3"/>
  <c r="C257" i="3"/>
  <c r="E240" i="2"/>
  <c r="K240" i="2"/>
  <c r="K211" i="2" s="1"/>
  <c r="C264" i="2"/>
  <c r="L276" i="2"/>
  <c r="M20" i="3"/>
  <c r="C23" i="3"/>
  <c r="C35" i="3"/>
  <c r="L33" i="3"/>
  <c r="C33" i="3" s="1"/>
  <c r="C46" i="3"/>
  <c r="O45" i="3"/>
  <c r="D54" i="3"/>
  <c r="D53" i="3" s="1"/>
  <c r="D52" i="3" s="1"/>
  <c r="D51" i="3" s="1"/>
  <c r="L55" i="3"/>
  <c r="L54" i="3" s="1"/>
  <c r="C56" i="3"/>
  <c r="C79" i="3"/>
  <c r="O85" i="3"/>
  <c r="O83" i="3" s="1"/>
  <c r="M83" i="3"/>
  <c r="C94" i="3"/>
  <c r="C101" i="3"/>
  <c r="C105" i="3"/>
  <c r="O108" i="3"/>
  <c r="F120" i="3"/>
  <c r="C133" i="3"/>
  <c r="C134" i="3"/>
  <c r="F166" i="3"/>
  <c r="L188" i="3"/>
  <c r="L187" i="3" s="1"/>
  <c r="L182" i="3" s="1"/>
  <c r="I219" i="3"/>
  <c r="I212" i="3" s="1"/>
  <c r="I211" i="3" s="1"/>
  <c r="C220" i="3"/>
  <c r="F245" i="2"/>
  <c r="F240" i="2" s="1"/>
  <c r="C262" i="2"/>
  <c r="F276" i="2"/>
  <c r="C22" i="3"/>
  <c r="I21" i="3"/>
  <c r="O20" i="3"/>
  <c r="E54" i="3"/>
  <c r="E53" i="3" s="1"/>
  <c r="M75" i="3"/>
  <c r="C117" i="3"/>
  <c r="F114" i="3"/>
  <c r="C114" i="3" s="1"/>
  <c r="L178" i="3"/>
  <c r="C178" i="3" s="1"/>
  <c r="C179" i="3"/>
  <c r="K181" i="3"/>
  <c r="E211" i="3"/>
  <c r="C268" i="3"/>
  <c r="I267" i="3"/>
  <c r="I266" i="3" s="1"/>
  <c r="I265" i="3" s="1"/>
  <c r="C284" i="3"/>
  <c r="O58" i="3"/>
  <c r="O54" i="3" s="1"/>
  <c r="O53" i="3" s="1"/>
  <c r="F91" i="3"/>
  <c r="C91" i="3" s="1"/>
  <c r="F108" i="3"/>
  <c r="F83" i="3" s="1"/>
  <c r="C109" i="3"/>
  <c r="C113" i="3"/>
  <c r="I121" i="3"/>
  <c r="D120" i="3"/>
  <c r="G120" i="3"/>
  <c r="G75" i="3" s="1"/>
  <c r="O174" i="3"/>
  <c r="O188" i="3"/>
  <c r="O187" i="3" s="1"/>
  <c r="I227" i="3"/>
  <c r="C227" i="3" s="1"/>
  <c r="C235" i="3"/>
  <c r="F241" i="3"/>
  <c r="C60" i="3"/>
  <c r="C64" i="3"/>
  <c r="L69" i="3"/>
  <c r="L67" i="3" s="1"/>
  <c r="J83" i="3"/>
  <c r="J75" i="3" s="1"/>
  <c r="C118" i="3"/>
  <c r="I131" i="3"/>
  <c r="C131" i="3" s="1"/>
  <c r="I138" i="3"/>
  <c r="C169" i="3"/>
  <c r="F199" i="3"/>
  <c r="C199" i="3" s="1"/>
  <c r="C200" i="3"/>
  <c r="C216" i="3"/>
  <c r="O219" i="3"/>
  <c r="O212" i="3" s="1"/>
  <c r="O211" i="3" s="1"/>
  <c r="C230" i="3"/>
  <c r="F232" i="3"/>
  <c r="C247" i="3"/>
  <c r="L252" i="3"/>
  <c r="F266" i="3"/>
  <c r="I257" i="2"/>
  <c r="D20" i="3"/>
  <c r="O67" i="3"/>
  <c r="O69" i="3"/>
  <c r="C86" i="3"/>
  <c r="F85" i="3"/>
  <c r="D83" i="3"/>
  <c r="C106" i="3"/>
  <c r="L108" i="3"/>
  <c r="F147" i="3"/>
  <c r="C147" i="3" s="1"/>
  <c r="C148" i="3"/>
  <c r="C234" i="3"/>
  <c r="C244" i="3"/>
  <c r="C245" i="3"/>
  <c r="M272" i="3"/>
  <c r="I69" i="3"/>
  <c r="I67" i="3" s="1"/>
  <c r="F80" i="3"/>
  <c r="C80" i="3" s="1"/>
  <c r="C89" i="3"/>
  <c r="C102" i="3"/>
  <c r="I108" i="3"/>
  <c r="I83" i="3" s="1"/>
  <c r="C115" i="3"/>
  <c r="O121" i="3"/>
  <c r="F126" i="3"/>
  <c r="C126" i="3" s="1"/>
  <c r="C128" i="3"/>
  <c r="L138" i="3"/>
  <c r="L120" i="3" s="1"/>
  <c r="N160" i="3"/>
  <c r="N52" i="3" s="1"/>
  <c r="N51" i="3" s="1"/>
  <c r="F162" i="3"/>
  <c r="C164" i="3"/>
  <c r="C185" i="3"/>
  <c r="O240" i="3"/>
  <c r="C123" i="3"/>
  <c r="C132" i="3"/>
  <c r="C135" i="3"/>
  <c r="F138" i="3"/>
  <c r="C144" i="3"/>
  <c r="C155" i="3"/>
  <c r="G174" i="3"/>
  <c r="C184" i="3"/>
  <c r="C189" i="3"/>
  <c r="I188" i="3"/>
  <c r="I187" i="3" s="1"/>
  <c r="I182" i="3" s="1"/>
  <c r="I181" i="3" s="1"/>
  <c r="C196" i="3"/>
  <c r="F212" i="3"/>
  <c r="C223" i="3"/>
  <c r="C231" i="3"/>
  <c r="C239" i="3"/>
  <c r="H252" i="3"/>
  <c r="H272" i="3" s="1"/>
  <c r="F253" i="3"/>
  <c r="C259" i="3"/>
  <c r="C270" i="3"/>
  <c r="C279" i="3"/>
  <c r="O134" i="3"/>
  <c r="C142" i="3"/>
  <c r="C151" i="3"/>
  <c r="C170" i="3"/>
  <c r="C180" i="3"/>
  <c r="E182" i="3"/>
  <c r="C190" i="3"/>
  <c r="C195" i="3"/>
  <c r="D181" i="3"/>
  <c r="C204" i="3"/>
  <c r="C217" i="3"/>
  <c r="I257" i="3"/>
  <c r="I253" i="3" s="1"/>
  <c r="I252" i="3" s="1"/>
  <c r="O269" i="3"/>
  <c r="O275" i="3" s="1"/>
  <c r="O274" i="3" s="1"/>
  <c r="F276" i="3"/>
  <c r="C276" i="3" s="1"/>
  <c r="I166" i="3"/>
  <c r="I161" i="3" s="1"/>
  <c r="I160" i="3" s="1"/>
  <c r="L174" i="3"/>
  <c r="C174" i="3" s="1"/>
  <c r="C183" i="3"/>
  <c r="C194" i="3"/>
  <c r="C203" i="3"/>
  <c r="C221" i="3"/>
  <c r="C229" i="3"/>
  <c r="O233" i="3"/>
  <c r="O232" i="3" s="1"/>
  <c r="I241" i="3"/>
  <c r="I240" i="3" s="1"/>
  <c r="O245" i="3"/>
  <c r="C260" i="3"/>
  <c r="C269" i="3"/>
  <c r="C271" i="3"/>
  <c r="C281" i="3"/>
  <c r="O187" i="2" l="1"/>
  <c r="O182" i="2" s="1"/>
  <c r="I240" i="2"/>
  <c r="C267" i="2"/>
  <c r="C138" i="2"/>
  <c r="H181" i="2"/>
  <c r="L182" i="2"/>
  <c r="L181" i="2" s="1"/>
  <c r="F83" i="2"/>
  <c r="O212" i="2"/>
  <c r="D75" i="2"/>
  <c r="D52" i="2" s="1"/>
  <c r="E52" i="2"/>
  <c r="E51" i="2" s="1"/>
  <c r="O53" i="2"/>
  <c r="C58" i="2"/>
  <c r="I161" i="2"/>
  <c r="I160" i="2" s="1"/>
  <c r="C257" i="2"/>
  <c r="L120" i="2"/>
  <c r="C99" i="2"/>
  <c r="H75" i="2"/>
  <c r="H52" i="2" s="1"/>
  <c r="C85" i="2"/>
  <c r="O20" i="2"/>
  <c r="I211" i="2"/>
  <c r="I83" i="2"/>
  <c r="J75" i="2"/>
  <c r="J52" i="2" s="1"/>
  <c r="J51" i="2" s="1"/>
  <c r="J50" i="2" s="1"/>
  <c r="G272" i="2"/>
  <c r="G52" i="2"/>
  <c r="G51" i="2" s="1"/>
  <c r="G273" i="2" s="1"/>
  <c r="J181" i="2"/>
  <c r="D181" i="2"/>
  <c r="D51" i="2" s="1"/>
  <c r="D272" i="2"/>
  <c r="N181" i="2"/>
  <c r="N272" i="2"/>
  <c r="M51" i="2"/>
  <c r="M50" i="2" s="1"/>
  <c r="F20" i="2"/>
  <c r="E211" i="2"/>
  <c r="E181" i="2" s="1"/>
  <c r="I187" i="2"/>
  <c r="I182" i="2" s="1"/>
  <c r="O83" i="2"/>
  <c r="O75" i="2" s="1"/>
  <c r="O52" i="2" s="1"/>
  <c r="H51" i="2"/>
  <c r="H50" i="2" s="1"/>
  <c r="C134" i="2"/>
  <c r="C219" i="2"/>
  <c r="L53" i="2"/>
  <c r="N52" i="2"/>
  <c r="C166" i="2"/>
  <c r="C126" i="2"/>
  <c r="C21" i="2"/>
  <c r="L211" i="2"/>
  <c r="I253" i="2"/>
  <c r="I252" i="2" s="1"/>
  <c r="C232" i="2"/>
  <c r="C131" i="2"/>
  <c r="K272" i="3"/>
  <c r="K52" i="3"/>
  <c r="K51" i="3" s="1"/>
  <c r="K181" i="2"/>
  <c r="K51" i="2" s="1"/>
  <c r="K272" i="2"/>
  <c r="H273" i="2"/>
  <c r="C83" i="3"/>
  <c r="E272" i="3"/>
  <c r="N50" i="3"/>
  <c r="N273" i="3"/>
  <c r="I75" i="3"/>
  <c r="I272" i="3" s="1"/>
  <c r="G52" i="3"/>
  <c r="G51" i="3" s="1"/>
  <c r="G272" i="3"/>
  <c r="C240" i="2"/>
  <c r="O52" i="3"/>
  <c r="O51" i="3" s="1"/>
  <c r="O50" i="3" s="1"/>
  <c r="I181" i="2"/>
  <c r="J52" i="3"/>
  <c r="J51" i="3" s="1"/>
  <c r="J272" i="3"/>
  <c r="O211" i="2"/>
  <c r="E52" i="3"/>
  <c r="C120" i="3"/>
  <c r="M272" i="2"/>
  <c r="L181" i="3"/>
  <c r="C45" i="3"/>
  <c r="C183" i="2"/>
  <c r="F182" i="2"/>
  <c r="C76" i="2"/>
  <c r="C69" i="2"/>
  <c r="F67" i="2"/>
  <c r="C67" i="2" s="1"/>
  <c r="C216" i="2"/>
  <c r="G50" i="2"/>
  <c r="C212" i="3"/>
  <c r="C219" i="3"/>
  <c r="C166" i="3"/>
  <c r="N272" i="3"/>
  <c r="H181" i="3"/>
  <c r="C58" i="3"/>
  <c r="C199" i="2"/>
  <c r="F174" i="2"/>
  <c r="C174" i="2" s="1"/>
  <c r="C175" i="2"/>
  <c r="C55" i="2"/>
  <c r="F54" i="2"/>
  <c r="F212" i="2"/>
  <c r="F187" i="2"/>
  <c r="F265" i="3"/>
  <c r="C266" i="3"/>
  <c r="D273" i="3"/>
  <c r="D50" i="3"/>
  <c r="F187" i="3"/>
  <c r="C188" i="3"/>
  <c r="F252" i="3"/>
  <c r="C252" i="3" s="1"/>
  <c r="C253" i="3"/>
  <c r="C85" i="3"/>
  <c r="C233" i="3"/>
  <c r="I120" i="3"/>
  <c r="O181" i="3"/>
  <c r="C54" i="3"/>
  <c r="F53" i="3"/>
  <c r="L83" i="2"/>
  <c r="L75" i="2" s="1"/>
  <c r="C24" i="3"/>
  <c r="F20" i="3"/>
  <c r="O274" i="2"/>
  <c r="C188" i="2"/>
  <c r="I120" i="2"/>
  <c r="I75" i="2" s="1"/>
  <c r="F274" i="3"/>
  <c r="C275" i="2"/>
  <c r="F274" i="2"/>
  <c r="C27" i="2"/>
  <c r="L26" i="2"/>
  <c r="C269" i="2"/>
  <c r="C233" i="2"/>
  <c r="C80" i="2"/>
  <c r="C108" i="3"/>
  <c r="O75" i="3"/>
  <c r="C153" i="3"/>
  <c r="F152" i="3"/>
  <c r="C152" i="3" s="1"/>
  <c r="C108" i="2"/>
  <c r="I52" i="3"/>
  <c r="I51" i="3" s="1"/>
  <c r="O272" i="3"/>
  <c r="I275" i="3"/>
  <c r="I274" i="3" s="1"/>
  <c r="I20" i="3"/>
  <c r="C245" i="2"/>
  <c r="H272" i="2"/>
  <c r="C138" i="3"/>
  <c r="O120" i="3"/>
  <c r="C232" i="3"/>
  <c r="F76" i="3"/>
  <c r="E181" i="3"/>
  <c r="F161" i="3"/>
  <c r="C162" i="3"/>
  <c r="F67" i="3"/>
  <c r="C67" i="3" s="1"/>
  <c r="C267" i="3"/>
  <c r="C241" i="3"/>
  <c r="F240" i="3"/>
  <c r="C240" i="3" s="1"/>
  <c r="C276" i="2"/>
  <c r="C121" i="3"/>
  <c r="L53" i="3"/>
  <c r="F252" i="2"/>
  <c r="C252" i="2" s="1"/>
  <c r="C253" i="2"/>
  <c r="L76" i="3"/>
  <c r="L75" i="3" s="1"/>
  <c r="L272" i="3" s="1"/>
  <c r="C77" i="3"/>
  <c r="L83" i="3"/>
  <c r="L26" i="3"/>
  <c r="O181" i="2"/>
  <c r="H51" i="3"/>
  <c r="F161" i="2"/>
  <c r="C227" i="2"/>
  <c r="F120" i="2"/>
  <c r="C121" i="2"/>
  <c r="C153" i="2"/>
  <c r="F152" i="2"/>
  <c r="C152" i="2" s="1"/>
  <c r="C187" i="2" l="1"/>
  <c r="J272" i="2"/>
  <c r="N51" i="2"/>
  <c r="E272" i="2"/>
  <c r="D273" i="2"/>
  <c r="D50" i="2"/>
  <c r="L272" i="2"/>
  <c r="M273" i="2"/>
  <c r="O272" i="2"/>
  <c r="O51" i="2"/>
  <c r="O50" i="2" s="1"/>
  <c r="J273" i="2"/>
  <c r="I52" i="2"/>
  <c r="I51" i="2" s="1"/>
  <c r="I272" i="2"/>
  <c r="C182" i="2"/>
  <c r="J50" i="3"/>
  <c r="J273" i="3"/>
  <c r="H273" i="3"/>
  <c r="H50" i="3"/>
  <c r="C275" i="3"/>
  <c r="K50" i="2"/>
  <c r="K273" i="2"/>
  <c r="G273" i="3"/>
  <c r="G50" i="3"/>
  <c r="C76" i="3"/>
  <c r="F75" i="3"/>
  <c r="C75" i="3" s="1"/>
  <c r="E51" i="3"/>
  <c r="L52" i="2"/>
  <c r="L51" i="2" s="1"/>
  <c r="L50" i="2" s="1"/>
  <c r="C120" i="2"/>
  <c r="L273" i="3"/>
  <c r="C26" i="3"/>
  <c r="L20" i="3"/>
  <c r="L52" i="3"/>
  <c r="L51" i="3" s="1"/>
  <c r="L50" i="3" s="1"/>
  <c r="C274" i="2"/>
  <c r="C20" i="3"/>
  <c r="C187" i="3"/>
  <c r="F182" i="3"/>
  <c r="C265" i="3"/>
  <c r="F160" i="2"/>
  <c r="C160" i="2" s="1"/>
  <c r="C161" i="2"/>
  <c r="C161" i="3"/>
  <c r="F160" i="3"/>
  <c r="C160" i="3" s="1"/>
  <c r="C274" i="3"/>
  <c r="C83" i="2"/>
  <c r="C53" i="3"/>
  <c r="F211" i="2"/>
  <c r="F181" i="2" s="1"/>
  <c r="C181" i="2" s="1"/>
  <c r="C212" i="2"/>
  <c r="F211" i="3"/>
  <c r="C211" i="3" s="1"/>
  <c r="I273" i="3"/>
  <c r="I50" i="3"/>
  <c r="C26" i="2"/>
  <c r="L20" i="2"/>
  <c r="C20" i="2" s="1"/>
  <c r="F53" i="2"/>
  <c r="C54" i="2"/>
  <c r="O273" i="3"/>
  <c r="E273" i="2"/>
  <c r="E50" i="2"/>
  <c r="F75" i="2"/>
  <c r="C75" i="2" s="1"/>
  <c r="K50" i="3"/>
  <c r="K273" i="3"/>
  <c r="O273" i="2" l="1"/>
  <c r="N50" i="2"/>
  <c r="N273" i="2"/>
  <c r="I273" i="2"/>
  <c r="I50" i="2"/>
  <c r="C53" i="2"/>
  <c r="F52" i="2"/>
  <c r="F272" i="3"/>
  <c r="C272" i="3" s="1"/>
  <c r="E273" i="3"/>
  <c r="E50" i="3"/>
  <c r="C211" i="2"/>
  <c r="F272" i="2"/>
  <c r="C272" i="2" s="1"/>
  <c r="L273" i="2"/>
  <c r="F52" i="3"/>
  <c r="F181" i="3"/>
  <c r="C181" i="3" s="1"/>
  <c r="C182" i="3"/>
  <c r="F51" i="3" l="1"/>
  <c r="C52" i="3"/>
  <c r="C52" i="2"/>
  <c r="F51" i="2"/>
  <c r="F273" i="3" l="1"/>
  <c r="C273" i="3" s="1"/>
  <c r="F50" i="3"/>
  <c r="C50" i="3" s="1"/>
  <c r="C51" i="3"/>
  <c r="F50" i="2"/>
  <c r="C50" i="2" s="1"/>
  <c r="C51" i="2"/>
  <c r="F273" i="2"/>
  <c r="C273" i="2" s="1"/>
  <c r="O284" i="1" l="1"/>
  <c r="L284" i="1"/>
  <c r="I284" i="1"/>
  <c r="F284" i="1"/>
  <c r="C284" i="1"/>
  <c r="O283" i="1"/>
  <c r="L283" i="1"/>
  <c r="I283" i="1"/>
  <c r="F283" i="1"/>
  <c r="O282" i="1"/>
  <c r="L282" i="1"/>
  <c r="C282" i="1" s="1"/>
  <c r="I282" i="1"/>
  <c r="F282" i="1"/>
  <c r="O281" i="1"/>
  <c r="L281" i="1"/>
  <c r="I281" i="1"/>
  <c r="F281" i="1"/>
  <c r="O280" i="1"/>
  <c r="L280" i="1"/>
  <c r="I280" i="1"/>
  <c r="F280" i="1"/>
  <c r="C280" i="1" s="1"/>
  <c r="O279" i="1"/>
  <c r="L279" i="1"/>
  <c r="I279" i="1"/>
  <c r="F279" i="1"/>
  <c r="C279" i="1" s="1"/>
  <c r="O278" i="1"/>
  <c r="L278" i="1"/>
  <c r="I278" i="1"/>
  <c r="F278" i="1"/>
  <c r="C278" i="1"/>
  <c r="O277" i="1"/>
  <c r="C277" i="1" s="1"/>
  <c r="L277" i="1"/>
  <c r="I277" i="1"/>
  <c r="F277" i="1"/>
  <c r="O276" i="1"/>
  <c r="N276" i="1"/>
  <c r="M276" i="1"/>
  <c r="K276" i="1"/>
  <c r="J276" i="1"/>
  <c r="H276" i="1"/>
  <c r="G276" i="1"/>
  <c r="E276" i="1"/>
  <c r="D276" i="1"/>
  <c r="O271" i="1"/>
  <c r="L271" i="1"/>
  <c r="I271" i="1"/>
  <c r="F271" i="1"/>
  <c r="C271" i="1" s="1"/>
  <c r="O270" i="1"/>
  <c r="L270" i="1"/>
  <c r="L269" i="1" s="1"/>
  <c r="I270" i="1"/>
  <c r="I269" i="1" s="1"/>
  <c r="F270" i="1"/>
  <c r="N269" i="1"/>
  <c r="M269" i="1"/>
  <c r="K269" i="1"/>
  <c r="J269" i="1"/>
  <c r="H269" i="1"/>
  <c r="G269" i="1"/>
  <c r="F269" i="1"/>
  <c r="E269" i="1"/>
  <c r="D269" i="1"/>
  <c r="O268" i="1"/>
  <c r="O267" i="1" s="1"/>
  <c r="O266" i="1" s="1"/>
  <c r="O265" i="1" s="1"/>
  <c r="L268" i="1"/>
  <c r="I268" i="1"/>
  <c r="I267" i="1" s="1"/>
  <c r="I266" i="1" s="1"/>
  <c r="F268" i="1"/>
  <c r="C268" i="1" s="1"/>
  <c r="N267" i="1"/>
  <c r="M267" i="1"/>
  <c r="M266" i="1" s="1"/>
  <c r="M265" i="1" s="1"/>
  <c r="L267" i="1"/>
  <c r="K267" i="1"/>
  <c r="K266" i="1" s="1"/>
  <c r="K265" i="1" s="1"/>
  <c r="J267" i="1"/>
  <c r="H267" i="1"/>
  <c r="H266" i="1" s="1"/>
  <c r="G267" i="1"/>
  <c r="F267" i="1"/>
  <c r="E267" i="1"/>
  <c r="E266" i="1" s="1"/>
  <c r="E265" i="1" s="1"/>
  <c r="D267" i="1"/>
  <c r="N266" i="1"/>
  <c r="N265" i="1" s="1"/>
  <c r="L266" i="1"/>
  <c r="L265" i="1" s="1"/>
  <c r="J266" i="1"/>
  <c r="G266" i="1"/>
  <c r="G265" i="1" s="1"/>
  <c r="D266" i="1"/>
  <c r="J265" i="1"/>
  <c r="I265" i="1"/>
  <c r="H265" i="1"/>
  <c r="D265" i="1"/>
  <c r="O264" i="1"/>
  <c r="L264" i="1"/>
  <c r="I264" i="1"/>
  <c r="F264" i="1"/>
  <c r="O263" i="1"/>
  <c r="N263" i="1"/>
  <c r="M263" i="1"/>
  <c r="K263" i="1"/>
  <c r="J263" i="1"/>
  <c r="I263" i="1"/>
  <c r="H263" i="1"/>
  <c r="G263" i="1"/>
  <c r="F263" i="1"/>
  <c r="E263" i="1"/>
  <c r="D263" i="1"/>
  <c r="O262" i="1"/>
  <c r="O253" i="1" s="1"/>
  <c r="O252" i="1" s="1"/>
  <c r="L262" i="1"/>
  <c r="I262" i="1"/>
  <c r="F262" i="1"/>
  <c r="O261" i="1"/>
  <c r="L261" i="1"/>
  <c r="I261" i="1"/>
  <c r="F261" i="1"/>
  <c r="O260" i="1"/>
  <c r="O257" i="1" s="1"/>
  <c r="L260" i="1"/>
  <c r="I260" i="1"/>
  <c r="F260" i="1"/>
  <c r="C260" i="1" s="1"/>
  <c r="O259" i="1"/>
  <c r="L259" i="1"/>
  <c r="I259" i="1"/>
  <c r="C259" i="1" s="1"/>
  <c r="F259" i="1"/>
  <c r="O258" i="1"/>
  <c r="L258" i="1"/>
  <c r="I258" i="1"/>
  <c r="I257" i="1" s="1"/>
  <c r="F258" i="1"/>
  <c r="N257" i="1"/>
  <c r="M257" i="1"/>
  <c r="L257" i="1"/>
  <c r="K257" i="1"/>
  <c r="K253" i="1" s="1"/>
  <c r="J257" i="1"/>
  <c r="H257" i="1"/>
  <c r="G257" i="1"/>
  <c r="E257" i="1"/>
  <c r="E253" i="1" s="1"/>
  <c r="E252" i="1" s="1"/>
  <c r="D257" i="1"/>
  <c r="O256" i="1"/>
  <c r="L256" i="1"/>
  <c r="I256" i="1"/>
  <c r="F256" i="1"/>
  <c r="C256" i="1" s="1"/>
  <c r="O255" i="1"/>
  <c r="L255" i="1"/>
  <c r="I255" i="1"/>
  <c r="F255" i="1"/>
  <c r="C255" i="1"/>
  <c r="O254" i="1"/>
  <c r="L254" i="1"/>
  <c r="I254" i="1"/>
  <c r="F254" i="1"/>
  <c r="C254" i="1"/>
  <c r="N253" i="1"/>
  <c r="M253" i="1"/>
  <c r="J253" i="1"/>
  <c r="H253" i="1"/>
  <c r="H252" i="1" s="1"/>
  <c r="G253" i="1"/>
  <c r="G252" i="1" s="1"/>
  <c r="D253" i="1"/>
  <c r="N252" i="1"/>
  <c r="K252" i="1"/>
  <c r="J252" i="1"/>
  <c r="D252" i="1"/>
  <c r="O251" i="1"/>
  <c r="L251" i="1"/>
  <c r="I251" i="1"/>
  <c r="F251" i="1"/>
  <c r="O250" i="1"/>
  <c r="N250" i="1"/>
  <c r="M250" i="1"/>
  <c r="L250" i="1"/>
  <c r="K250" i="1"/>
  <c r="J250" i="1"/>
  <c r="I250" i="1"/>
  <c r="H250" i="1"/>
  <c r="G250" i="1"/>
  <c r="E250" i="1"/>
  <c r="D250" i="1"/>
  <c r="O249" i="1"/>
  <c r="L249" i="1"/>
  <c r="I249" i="1"/>
  <c r="F249" i="1"/>
  <c r="C249" i="1"/>
  <c r="O248" i="1"/>
  <c r="L248" i="1"/>
  <c r="C248" i="1" s="1"/>
  <c r="I248" i="1"/>
  <c r="F248" i="1"/>
  <c r="O247" i="1"/>
  <c r="L247" i="1"/>
  <c r="I247" i="1"/>
  <c r="C247" i="1" s="1"/>
  <c r="F247" i="1"/>
  <c r="O246" i="1"/>
  <c r="L246" i="1"/>
  <c r="L245" i="1" s="1"/>
  <c r="I246" i="1"/>
  <c r="F246" i="1"/>
  <c r="N245" i="1"/>
  <c r="N240" i="1" s="1"/>
  <c r="M245" i="1"/>
  <c r="K245" i="1"/>
  <c r="J245" i="1"/>
  <c r="H245" i="1"/>
  <c r="H240" i="1" s="1"/>
  <c r="G245" i="1"/>
  <c r="G240" i="1" s="1"/>
  <c r="F245" i="1"/>
  <c r="E245" i="1"/>
  <c r="D245" i="1"/>
  <c r="O244" i="1"/>
  <c r="O241" i="1" s="1"/>
  <c r="L244" i="1"/>
  <c r="L241" i="1" s="1"/>
  <c r="I244" i="1"/>
  <c r="I241" i="1" s="1"/>
  <c r="F244" i="1"/>
  <c r="C244" i="1" s="1"/>
  <c r="O243" i="1"/>
  <c r="L243" i="1"/>
  <c r="I243" i="1"/>
  <c r="F243" i="1"/>
  <c r="C243" i="1"/>
  <c r="O242" i="1"/>
  <c r="L242" i="1"/>
  <c r="I242" i="1"/>
  <c r="F242" i="1"/>
  <c r="N241" i="1"/>
  <c r="M241" i="1"/>
  <c r="K241" i="1"/>
  <c r="K240" i="1" s="1"/>
  <c r="J241" i="1"/>
  <c r="H241" i="1"/>
  <c r="G241" i="1"/>
  <c r="E241" i="1"/>
  <c r="E240" i="1" s="1"/>
  <c r="D241" i="1"/>
  <c r="D240" i="1" s="1"/>
  <c r="M240" i="1"/>
  <c r="J240" i="1"/>
  <c r="O239" i="1"/>
  <c r="L239" i="1"/>
  <c r="I239" i="1"/>
  <c r="F239" i="1"/>
  <c r="C239" i="1"/>
  <c r="O238" i="1"/>
  <c r="L238" i="1"/>
  <c r="I238" i="1"/>
  <c r="F238" i="1"/>
  <c r="C238" i="1"/>
  <c r="O237" i="1"/>
  <c r="L237" i="1"/>
  <c r="I237" i="1"/>
  <c r="F237" i="1"/>
  <c r="O236" i="1"/>
  <c r="L236" i="1"/>
  <c r="C236" i="1" s="1"/>
  <c r="I236" i="1"/>
  <c r="F236" i="1"/>
  <c r="O235" i="1"/>
  <c r="L235" i="1"/>
  <c r="I235" i="1"/>
  <c r="F235" i="1"/>
  <c r="O234" i="1"/>
  <c r="L234" i="1"/>
  <c r="I234" i="1"/>
  <c r="F234" i="1"/>
  <c r="N233" i="1"/>
  <c r="M233" i="1"/>
  <c r="K233" i="1"/>
  <c r="K232" i="1" s="1"/>
  <c r="K211" i="1" s="1"/>
  <c r="J233" i="1"/>
  <c r="H233" i="1"/>
  <c r="H232" i="1" s="1"/>
  <c r="G233" i="1"/>
  <c r="G232" i="1" s="1"/>
  <c r="G211" i="1" s="1"/>
  <c r="E233" i="1"/>
  <c r="E232" i="1" s="1"/>
  <c r="D233" i="1"/>
  <c r="N232" i="1"/>
  <c r="M232" i="1"/>
  <c r="J232" i="1"/>
  <c r="D232" i="1"/>
  <c r="O231" i="1"/>
  <c r="L231" i="1"/>
  <c r="I231" i="1"/>
  <c r="F231" i="1"/>
  <c r="O230" i="1"/>
  <c r="L230" i="1"/>
  <c r="I230" i="1"/>
  <c r="F230" i="1"/>
  <c r="O229" i="1"/>
  <c r="L229" i="1"/>
  <c r="C229" i="1" s="1"/>
  <c r="I229" i="1"/>
  <c r="F229" i="1"/>
  <c r="O228" i="1"/>
  <c r="L228" i="1"/>
  <c r="I228" i="1"/>
  <c r="C228" i="1" s="1"/>
  <c r="F228" i="1"/>
  <c r="O227" i="1"/>
  <c r="N227" i="1"/>
  <c r="M227" i="1"/>
  <c r="L227" i="1"/>
  <c r="K227" i="1"/>
  <c r="J227" i="1"/>
  <c r="I227" i="1"/>
  <c r="H227" i="1"/>
  <c r="G227" i="1"/>
  <c r="F227" i="1"/>
  <c r="E227" i="1"/>
  <c r="D227" i="1"/>
  <c r="C227" i="1"/>
  <c r="O226" i="1"/>
  <c r="L226" i="1"/>
  <c r="I226" i="1"/>
  <c r="C226" i="1" s="1"/>
  <c r="F226" i="1"/>
  <c r="O225" i="1"/>
  <c r="L225" i="1"/>
  <c r="I225" i="1"/>
  <c r="F225" i="1"/>
  <c r="O224" i="1"/>
  <c r="L224" i="1"/>
  <c r="C224" i="1" s="1"/>
  <c r="I224" i="1"/>
  <c r="F224" i="1"/>
  <c r="O223" i="1"/>
  <c r="L223" i="1"/>
  <c r="I223" i="1"/>
  <c r="C223" i="1" s="1"/>
  <c r="F223" i="1"/>
  <c r="O222" i="1"/>
  <c r="O219" i="1" s="1"/>
  <c r="L222" i="1"/>
  <c r="I222" i="1"/>
  <c r="F222" i="1"/>
  <c r="O221" i="1"/>
  <c r="L221" i="1"/>
  <c r="I221" i="1"/>
  <c r="F221" i="1"/>
  <c r="O220" i="1"/>
  <c r="L220" i="1"/>
  <c r="I220" i="1"/>
  <c r="F220" i="1"/>
  <c r="F219" i="1" s="1"/>
  <c r="C220" i="1"/>
  <c r="N219" i="1"/>
  <c r="M219" i="1"/>
  <c r="K219" i="1"/>
  <c r="J219" i="1"/>
  <c r="H219" i="1"/>
  <c r="G219" i="1"/>
  <c r="E219" i="1"/>
  <c r="D219" i="1"/>
  <c r="O218" i="1"/>
  <c r="L218" i="1"/>
  <c r="I218" i="1"/>
  <c r="F218" i="1"/>
  <c r="C218" i="1" s="1"/>
  <c r="O217" i="1"/>
  <c r="L217" i="1"/>
  <c r="I217" i="1"/>
  <c r="F217" i="1"/>
  <c r="C217" i="1"/>
  <c r="O216" i="1"/>
  <c r="N216" i="1"/>
  <c r="M216" i="1"/>
  <c r="L216" i="1"/>
  <c r="K216" i="1"/>
  <c r="J216" i="1"/>
  <c r="I216" i="1"/>
  <c r="H216" i="1"/>
  <c r="G216" i="1"/>
  <c r="E216" i="1"/>
  <c r="E212" i="1" s="1"/>
  <c r="D216" i="1"/>
  <c r="O215" i="1"/>
  <c r="L215" i="1"/>
  <c r="I215" i="1"/>
  <c r="F215" i="1"/>
  <c r="O214" i="1"/>
  <c r="N214" i="1"/>
  <c r="N212" i="1" s="1"/>
  <c r="N211" i="1" s="1"/>
  <c r="M214" i="1"/>
  <c r="L214" i="1"/>
  <c r="K214" i="1"/>
  <c r="K212" i="1" s="1"/>
  <c r="J214" i="1"/>
  <c r="I214" i="1"/>
  <c r="H214" i="1"/>
  <c r="H212" i="1" s="1"/>
  <c r="H211" i="1" s="1"/>
  <c r="G214" i="1"/>
  <c r="E214" i="1"/>
  <c r="D214" i="1"/>
  <c r="D212" i="1" s="1"/>
  <c r="O213" i="1"/>
  <c r="L213" i="1"/>
  <c r="I213" i="1"/>
  <c r="F213" i="1"/>
  <c r="M212" i="1"/>
  <c r="G212" i="1"/>
  <c r="O210" i="1"/>
  <c r="L210" i="1"/>
  <c r="I210" i="1"/>
  <c r="F210" i="1"/>
  <c r="C210" i="1" s="1"/>
  <c r="O209" i="1"/>
  <c r="O208" i="1" s="1"/>
  <c r="C208" i="1" s="1"/>
  <c r="L209" i="1"/>
  <c r="I209" i="1"/>
  <c r="F209" i="1"/>
  <c r="F208" i="1" s="1"/>
  <c r="N208" i="1"/>
  <c r="N187" i="1" s="1"/>
  <c r="N182" i="1" s="1"/>
  <c r="M208" i="1"/>
  <c r="L208" i="1"/>
  <c r="K208" i="1"/>
  <c r="J208" i="1"/>
  <c r="I208" i="1"/>
  <c r="H208" i="1"/>
  <c r="G208" i="1"/>
  <c r="E208" i="1"/>
  <c r="D208" i="1"/>
  <c r="O207" i="1"/>
  <c r="C207" i="1" s="1"/>
  <c r="L207" i="1"/>
  <c r="I207" i="1"/>
  <c r="F207" i="1"/>
  <c r="O206" i="1"/>
  <c r="L206" i="1"/>
  <c r="C206" i="1" s="1"/>
  <c r="I206" i="1"/>
  <c r="F206" i="1"/>
  <c r="O205" i="1"/>
  <c r="L205" i="1"/>
  <c r="I205" i="1"/>
  <c r="F205" i="1"/>
  <c r="O204" i="1"/>
  <c r="O199" i="1" s="1"/>
  <c r="L204" i="1"/>
  <c r="I204" i="1"/>
  <c r="F204" i="1"/>
  <c r="C204" i="1" s="1"/>
  <c r="O203" i="1"/>
  <c r="L203" i="1"/>
  <c r="I203" i="1"/>
  <c r="C203" i="1" s="1"/>
  <c r="F203" i="1"/>
  <c r="O202" i="1"/>
  <c r="L202" i="1"/>
  <c r="I202" i="1"/>
  <c r="F202" i="1"/>
  <c r="C202" i="1" s="1"/>
  <c r="O201" i="1"/>
  <c r="L201" i="1"/>
  <c r="I201" i="1"/>
  <c r="F201" i="1"/>
  <c r="O200" i="1"/>
  <c r="L200" i="1"/>
  <c r="I200" i="1"/>
  <c r="F200" i="1"/>
  <c r="C200" i="1"/>
  <c r="N199" i="1"/>
  <c r="M199" i="1"/>
  <c r="K199" i="1"/>
  <c r="J199" i="1"/>
  <c r="I199" i="1"/>
  <c r="H199" i="1"/>
  <c r="G199" i="1"/>
  <c r="E199" i="1"/>
  <c r="D199" i="1"/>
  <c r="O198" i="1"/>
  <c r="L198" i="1"/>
  <c r="C198" i="1" s="1"/>
  <c r="I198" i="1"/>
  <c r="F198" i="1"/>
  <c r="O197" i="1"/>
  <c r="L197" i="1"/>
  <c r="I197" i="1"/>
  <c r="F197" i="1"/>
  <c r="O196" i="1"/>
  <c r="L196" i="1"/>
  <c r="I196" i="1"/>
  <c r="F196" i="1"/>
  <c r="C196" i="1" s="1"/>
  <c r="O195" i="1"/>
  <c r="L195" i="1"/>
  <c r="I195" i="1"/>
  <c r="F195" i="1"/>
  <c r="C195" i="1" s="1"/>
  <c r="O194" i="1"/>
  <c r="L194" i="1"/>
  <c r="I194" i="1"/>
  <c r="F194" i="1"/>
  <c r="C194" i="1"/>
  <c r="O193" i="1"/>
  <c r="C193" i="1" s="1"/>
  <c r="L193" i="1"/>
  <c r="I193" i="1"/>
  <c r="F193" i="1"/>
  <c r="O192" i="1"/>
  <c r="L192" i="1"/>
  <c r="C192" i="1" s="1"/>
  <c r="I192" i="1"/>
  <c r="F192" i="1"/>
  <c r="O191" i="1"/>
  <c r="L191" i="1"/>
  <c r="I191" i="1"/>
  <c r="F191" i="1"/>
  <c r="O190" i="1"/>
  <c r="O188" i="1" s="1"/>
  <c r="L190" i="1"/>
  <c r="I190" i="1"/>
  <c r="F190" i="1"/>
  <c r="O189" i="1"/>
  <c r="L189" i="1"/>
  <c r="L188" i="1" s="1"/>
  <c r="I189" i="1"/>
  <c r="F189" i="1"/>
  <c r="N188" i="1"/>
  <c r="M188" i="1"/>
  <c r="M187" i="1" s="1"/>
  <c r="K188" i="1"/>
  <c r="K187" i="1" s="1"/>
  <c r="J188" i="1"/>
  <c r="H188" i="1"/>
  <c r="G188" i="1"/>
  <c r="G187" i="1" s="1"/>
  <c r="G182" i="1" s="1"/>
  <c r="G181" i="1" s="1"/>
  <c r="E188" i="1"/>
  <c r="E187" i="1" s="1"/>
  <c r="E182" i="1" s="1"/>
  <c r="D188" i="1"/>
  <c r="H187" i="1"/>
  <c r="H182" i="1" s="1"/>
  <c r="O186" i="1"/>
  <c r="L186" i="1"/>
  <c r="L183" i="1" s="1"/>
  <c r="I186" i="1"/>
  <c r="F186" i="1"/>
  <c r="O185" i="1"/>
  <c r="L185" i="1"/>
  <c r="I185" i="1"/>
  <c r="C185" i="1" s="1"/>
  <c r="F185" i="1"/>
  <c r="O184" i="1"/>
  <c r="L184" i="1"/>
  <c r="I184" i="1"/>
  <c r="F184" i="1"/>
  <c r="O183" i="1"/>
  <c r="N183" i="1"/>
  <c r="M183" i="1"/>
  <c r="K183" i="1"/>
  <c r="K182" i="1" s="1"/>
  <c r="K181" i="1" s="1"/>
  <c r="J183" i="1"/>
  <c r="I183" i="1"/>
  <c r="H183" i="1"/>
  <c r="G183" i="1"/>
  <c r="E183" i="1"/>
  <c r="D183" i="1"/>
  <c r="M182" i="1"/>
  <c r="H181" i="1"/>
  <c r="O180" i="1"/>
  <c r="O179" i="1" s="1"/>
  <c r="L180" i="1"/>
  <c r="L179" i="1" s="1"/>
  <c r="I180" i="1"/>
  <c r="I179" i="1" s="1"/>
  <c r="F180" i="1"/>
  <c r="N179" i="1"/>
  <c r="N178" i="1" s="1"/>
  <c r="N174" i="1" s="1"/>
  <c r="M179" i="1"/>
  <c r="M178" i="1" s="1"/>
  <c r="K179" i="1"/>
  <c r="K178" i="1" s="1"/>
  <c r="J179" i="1"/>
  <c r="H179" i="1"/>
  <c r="G179" i="1"/>
  <c r="G178" i="1" s="1"/>
  <c r="F179" i="1"/>
  <c r="E179" i="1"/>
  <c r="E178" i="1" s="1"/>
  <c r="D179" i="1"/>
  <c r="O178" i="1"/>
  <c r="L178" i="1"/>
  <c r="J178" i="1"/>
  <c r="I178" i="1"/>
  <c r="H178" i="1"/>
  <c r="D178" i="1"/>
  <c r="O177" i="1"/>
  <c r="L177" i="1"/>
  <c r="I177" i="1"/>
  <c r="F177" i="1"/>
  <c r="O176" i="1"/>
  <c r="O175" i="1" s="1"/>
  <c r="O174" i="1" s="1"/>
  <c r="L176" i="1"/>
  <c r="I176" i="1"/>
  <c r="I175" i="1" s="1"/>
  <c r="F176" i="1"/>
  <c r="N175" i="1"/>
  <c r="M175" i="1"/>
  <c r="M174" i="1" s="1"/>
  <c r="L175" i="1"/>
  <c r="L174" i="1" s="1"/>
  <c r="K175" i="1"/>
  <c r="J175" i="1"/>
  <c r="H175" i="1"/>
  <c r="G175" i="1"/>
  <c r="E175" i="1"/>
  <c r="E174" i="1" s="1"/>
  <c r="D175" i="1"/>
  <c r="J174" i="1"/>
  <c r="G174" i="1"/>
  <c r="D174" i="1"/>
  <c r="O173" i="1"/>
  <c r="L173" i="1"/>
  <c r="I173" i="1"/>
  <c r="F173" i="1"/>
  <c r="O172" i="1"/>
  <c r="L172" i="1"/>
  <c r="I172" i="1"/>
  <c r="F172" i="1"/>
  <c r="N171" i="1"/>
  <c r="M171" i="1"/>
  <c r="K171" i="1"/>
  <c r="K160" i="1" s="1"/>
  <c r="J171" i="1"/>
  <c r="H171" i="1"/>
  <c r="G171" i="1"/>
  <c r="E171" i="1"/>
  <c r="D171" i="1"/>
  <c r="O170" i="1"/>
  <c r="L170" i="1"/>
  <c r="I170" i="1"/>
  <c r="F170" i="1"/>
  <c r="O169" i="1"/>
  <c r="L169" i="1"/>
  <c r="L166" i="1" s="1"/>
  <c r="I169" i="1"/>
  <c r="C169" i="1" s="1"/>
  <c r="F169" i="1"/>
  <c r="O168" i="1"/>
  <c r="L168" i="1"/>
  <c r="I168" i="1"/>
  <c r="F168" i="1"/>
  <c r="C168" i="1" s="1"/>
  <c r="O167" i="1"/>
  <c r="O166" i="1" s="1"/>
  <c r="L167" i="1"/>
  <c r="I167" i="1"/>
  <c r="F167" i="1"/>
  <c r="C167" i="1" s="1"/>
  <c r="N166" i="1"/>
  <c r="N161" i="1" s="1"/>
  <c r="M166" i="1"/>
  <c r="K166" i="1"/>
  <c r="K161" i="1" s="1"/>
  <c r="J166" i="1"/>
  <c r="J161" i="1" s="1"/>
  <c r="J160" i="1" s="1"/>
  <c r="H166" i="1"/>
  <c r="G166" i="1"/>
  <c r="E166" i="1"/>
  <c r="E161" i="1" s="1"/>
  <c r="D166" i="1"/>
  <c r="O165" i="1"/>
  <c r="C165" i="1" s="1"/>
  <c r="L165" i="1"/>
  <c r="I165" i="1"/>
  <c r="F165" i="1"/>
  <c r="O164" i="1"/>
  <c r="L164" i="1"/>
  <c r="I164" i="1"/>
  <c r="F164" i="1"/>
  <c r="O163" i="1"/>
  <c r="L163" i="1"/>
  <c r="I163" i="1"/>
  <c r="F163" i="1"/>
  <c r="O162" i="1"/>
  <c r="N162" i="1"/>
  <c r="M162" i="1"/>
  <c r="K162" i="1"/>
  <c r="J162" i="1"/>
  <c r="I162" i="1"/>
  <c r="H162" i="1"/>
  <c r="G162" i="1"/>
  <c r="G161" i="1" s="1"/>
  <c r="F162" i="1"/>
  <c r="E162" i="1"/>
  <c r="D162" i="1"/>
  <c r="M161" i="1"/>
  <c r="M160" i="1" s="1"/>
  <c r="H161" i="1"/>
  <c r="D161" i="1"/>
  <c r="N160" i="1"/>
  <c r="H160" i="1"/>
  <c r="E160" i="1"/>
  <c r="D160" i="1"/>
  <c r="O159" i="1"/>
  <c r="L159" i="1"/>
  <c r="I159" i="1"/>
  <c r="F159" i="1"/>
  <c r="C159" i="1"/>
  <c r="O158" i="1"/>
  <c r="L158" i="1"/>
  <c r="I158" i="1"/>
  <c r="F158" i="1"/>
  <c r="C158" i="1"/>
  <c r="O157" i="1"/>
  <c r="L157" i="1"/>
  <c r="I157" i="1"/>
  <c r="F157" i="1"/>
  <c r="O156" i="1"/>
  <c r="L156" i="1"/>
  <c r="I156" i="1"/>
  <c r="F156" i="1"/>
  <c r="O155" i="1"/>
  <c r="L155" i="1"/>
  <c r="I155" i="1"/>
  <c r="F155" i="1"/>
  <c r="C155" i="1"/>
  <c r="O154" i="1"/>
  <c r="J154" i="1"/>
  <c r="L154" i="1" s="1"/>
  <c r="I154" i="1"/>
  <c r="F154" i="1"/>
  <c r="C154" i="1"/>
  <c r="N153" i="1"/>
  <c r="M153" i="1"/>
  <c r="K153" i="1"/>
  <c r="J153" i="1"/>
  <c r="J152" i="1" s="1"/>
  <c r="H153" i="1"/>
  <c r="G153" i="1"/>
  <c r="G152" i="1" s="1"/>
  <c r="F153" i="1"/>
  <c r="E153" i="1"/>
  <c r="D153" i="1"/>
  <c r="D152" i="1" s="1"/>
  <c r="N152" i="1"/>
  <c r="M152" i="1"/>
  <c r="K152" i="1"/>
  <c r="H152" i="1"/>
  <c r="E152" i="1"/>
  <c r="O151" i="1"/>
  <c r="L151" i="1"/>
  <c r="I151" i="1"/>
  <c r="F151" i="1"/>
  <c r="O150" i="1"/>
  <c r="L150" i="1"/>
  <c r="I150" i="1"/>
  <c r="F150" i="1"/>
  <c r="C150" i="1" s="1"/>
  <c r="O149" i="1"/>
  <c r="L149" i="1"/>
  <c r="I149" i="1"/>
  <c r="F149" i="1"/>
  <c r="C149" i="1" s="1"/>
  <c r="O148" i="1"/>
  <c r="L148" i="1"/>
  <c r="I148" i="1"/>
  <c r="F148" i="1"/>
  <c r="C148" i="1"/>
  <c r="O147" i="1"/>
  <c r="N147" i="1"/>
  <c r="M147" i="1"/>
  <c r="L147" i="1"/>
  <c r="K147" i="1"/>
  <c r="J147" i="1"/>
  <c r="I147" i="1"/>
  <c r="H147" i="1"/>
  <c r="G147" i="1"/>
  <c r="E147" i="1"/>
  <c r="D147" i="1"/>
  <c r="O146" i="1"/>
  <c r="C146" i="1" s="1"/>
  <c r="L146" i="1"/>
  <c r="I146" i="1"/>
  <c r="F146" i="1"/>
  <c r="O145" i="1"/>
  <c r="L145" i="1"/>
  <c r="C145" i="1" s="1"/>
  <c r="I145" i="1"/>
  <c r="F145" i="1"/>
  <c r="O144" i="1"/>
  <c r="L144" i="1"/>
  <c r="I144" i="1"/>
  <c r="F144" i="1"/>
  <c r="O143" i="1"/>
  <c r="L143" i="1"/>
  <c r="I143" i="1"/>
  <c r="F143" i="1"/>
  <c r="C143" i="1" s="1"/>
  <c r="O142" i="1"/>
  <c r="L142" i="1"/>
  <c r="I142" i="1"/>
  <c r="I138" i="1" s="1"/>
  <c r="F142" i="1"/>
  <c r="C142" i="1"/>
  <c r="O141" i="1"/>
  <c r="L141" i="1"/>
  <c r="I141" i="1"/>
  <c r="F141" i="1"/>
  <c r="C141" i="1"/>
  <c r="O140" i="1"/>
  <c r="C140" i="1" s="1"/>
  <c r="L140" i="1"/>
  <c r="I140" i="1"/>
  <c r="F140" i="1"/>
  <c r="O139" i="1"/>
  <c r="O138" i="1" s="1"/>
  <c r="L139" i="1"/>
  <c r="I139" i="1"/>
  <c r="F139" i="1"/>
  <c r="N138" i="1"/>
  <c r="M138" i="1"/>
  <c r="K138" i="1"/>
  <c r="J138" i="1"/>
  <c r="H138" i="1"/>
  <c r="G138" i="1"/>
  <c r="E138" i="1"/>
  <c r="D138" i="1"/>
  <c r="O137" i="1"/>
  <c r="L137" i="1"/>
  <c r="I137" i="1"/>
  <c r="F137" i="1"/>
  <c r="C137" i="1"/>
  <c r="O136" i="1"/>
  <c r="L136" i="1"/>
  <c r="I136" i="1"/>
  <c r="F136" i="1"/>
  <c r="O135" i="1"/>
  <c r="L135" i="1"/>
  <c r="L134" i="1" s="1"/>
  <c r="I135" i="1"/>
  <c r="I134" i="1" s="1"/>
  <c r="F135" i="1"/>
  <c r="N134" i="1"/>
  <c r="M134" i="1"/>
  <c r="K134" i="1"/>
  <c r="J134" i="1"/>
  <c r="H134" i="1"/>
  <c r="G134" i="1"/>
  <c r="F134" i="1"/>
  <c r="E134" i="1"/>
  <c r="D134" i="1"/>
  <c r="O133" i="1"/>
  <c r="L133" i="1"/>
  <c r="I133" i="1"/>
  <c r="F133" i="1"/>
  <c r="C133" i="1"/>
  <c r="O132" i="1"/>
  <c r="O131" i="1" s="1"/>
  <c r="L132" i="1"/>
  <c r="I132" i="1"/>
  <c r="F132" i="1"/>
  <c r="F131" i="1" s="1"/>
  <c r="N131" i="1"/>
  <c r="M131" i="1"/>
  <c r="L131" i="1"/>
  <c r="K131" i="1"/>
  <c r="J131" i="1"/>
  <c r="I131" i="1"/>
  <c r="H131" i="1"/>
  <c r="G131" i="1"/>
  <c r="E131" i="1"/>
  <c r="D131" i="1"/>
  <c r="D120" i="1" s="1"/>
  <c r="O130" i="1"/>
  <c r="C130" i="1" s="1"/>
  <c r="L130" i="1"/>
  <c r="I130" i="1"/>
  <c r="F130" i="1"/>
  <c r="O129" i="1"/>
  <c r="L129" i="1"/>
  <c r="C129" i="1" s="1"/>
  <c r="I129" i="1"/>
  <c r="F129" i="1"/>
  <c r="O128" i="1"/>
  <c r="L128" i="1"/>
  <c r="I128" i="1"/>
  <c r="C128" i="1" s="1"/>
  <c r="F128" i="1"/>
  <c r="O127" i="1"/>
  <c r="L127" i="1"/>
  <c r="I127" i="1"/>
  <c r="F127" i="1"/>
  <c r="N126" i="1"/>
  <c r="M126" i="1"/>
  <c r="M120" i="1" s="1"/>
  <c r="K126" i="1"/>
  <c r="J126" i="1"/>
  <c r="H126" i="1"/>
  <c r="G126" i="1"/>
  <c r="G120" i="1" s="1"/>
  <c r="F126" i="1"/>
  <c r="E126" i="1"/>
  <c r="D126" i="1"/>
  <c r="O125" i="1"/>
  <c r="L125" i="1"/>
  <c r="I125" i="1"/>
  <c r="I121" i="1" s="1"/>
  <c r="F125" i="1"/>
  <c r="O124" i="1"/>
  <c r="L124" i="1"/>
  <c r="I124" i="1"/>
  <c r="F124" i="1"/>
  <c r="C124" i="1"/>
  <c r="O123" i="1"/>
  <c r="L123" i="1"/>
  <c r="I123" i="1"/>
  <c r="F123" i="1"/>
  <c r="C123" i="1" s="1"/>
  <c r="O122" i="1"/>
  <c r="L122" i="1"/>
  <c r="I122" i="1"/>
  <c r="F122" i="1"/>
  <c r="N121" i="1"/>
  <c r="N120" i="1" s="1"/>
  <c r="M121" i="1"/>
  <c r="K121" i="1"/>
  <c r="J121" i="1"/>
  <c r="H121" i="1"/>
  <c r="G121" i="1"/>
  <c r="E121" i="1"/>
  <c r="E120" i="1" s="1"/>
  <c r="D121" i="1"/>
  <c r="K120" i="1"/>
  <c r="J120" i="1"/>
  <c r="O119" i="1"/>
  <c r="L119" i="1"/>
  <c r="I119" i="1"/>
  <c r="F119" i="1"/>
  <c r="C119" i="1" s="1"/>
  <c r="O118" i="1"/>
  <c r="C118" i="1" s="1"/>
  <c r="L118" i="1"/>
  <c r="I118" i="1"/>
  <c r="F118" i="1"/>
  <c r="O117" i="1"/>
  <c r="L117" i="1"/>
  <c r="C117" i="1" s="1"/>
  <c r="I117" i="1"/>
  <c r="F117" i="1"/>
  <c r="O116" i="1"/>
  <c r="L116" i="1"/>
  <c r="I116" i="1"/>
  <c r="C116" i="1" s="1"/>
  <c r="F116" i="1"/>
  <c r="O115" i="1"/>
  <c r="L115" i="1"/>
  <c r="L114" i="1" s="1"/>
  <c r="I115" i="1"/>
  <c r="F115" i="1"/>
  <c r="N114" i="1"/>
  <c r="M114" i="1"/>
  <c r="K114" i="1"/>
  <c r="J114" i="1"/>
  <c r="H114" i="1"/>
  <c r="G114" i="1"/>
  <c r="F114" i="1"/>
  <c r="E114" i="1"/>
  <c r="D114" i="1"/>
  <c r="O113" i="1"/>
  <c r="L113" i="1"/>
  <c r="I113" i="1"/>
  <c r="F113" i="1"/>
  <c r="O112" i="1"/>
  <c r="L112" i="1"/>
  <c r="I112" i="1"/>
  <c r="F112" i="1"/>
  <c r="C112" i="1"/>
  <c r="O111" i="1"/>
  <c r="L111" i="1"/>
  <c r="I111" i="1"/>
  <c r="F111" i="1"/>
  <c r="C111" i="1" s="1"/>
  <c r="O110" i="1"/>
  <c r="L110" i="1"/>
  <c r="I110" i="1"/>
  <c r="F110" i="1"/>
  <c r="O109" i="1"/>
  <c r="L109" i="1"/>
  <c r="I109" i="1"/>
  <c r="F109" i="1"/>
  <c r="N108" i="1"/>
  <c r="M108" i="1"/>
  <c r="K108" i="1"/>
  <c r="J108" i="1"/>
  <c r="H108" i="1"/>
  <c r="G108" i="1"/>
  <c r="E108" i="1"/>
  <c r="D108" i="1"/>
  <c r="D83" i="1" s="1"/>
  <c r="O107" i="1"/>
  <c r="L107" i="1"/>
  <c r="I107" i="1"/>
  <c r="F107" i="1"/>
  <c r="C107" i="1"/>
  <c r="O106" i="1"/>
  <c r="L106" i="1"/>
  <c r="I106" i="1"/>
  <c r="C106" i="1" s="1"/>
  <c r="F106" i="1"/>
  <c r="O105" i="1"/>
  <c r="L105" i="1"/>
  <c r="I105" i="1"/>
  <c r="F105" i="1"/>
  <c r="O104" i="1"/>
  <c r="L104" i="1"/>
  <c r="I104" i="1"/>
  <c r="I99" i="1" s="1"/>
  <c r="F104" i="1"/>
  <c r="O103" i="1"/>
  <c r="L103" i="1"/>
  <c r="I103" i="1"/>
  <c r="F103" i="1"/>
  <c r="F99" i="1" s="1"/>
  <c r="C103" i="1"/>
  <c r="O102" i="1"/>
  <c r="L102" i="1"/>
  <c r="I102" i="1"/>
  <c r="F102" i="1"/>
  <c r="C102" i="1"/>
  <c r="O101" i="1"/>
  <c r="C101" i="1" s="1"/>
  <c r="L101" i="1"/>
  <c r="I101" i="1"/>
  <c r="F101" i="1"/>
  <c r="O100" i="1"/>
  <c r="L100" i="1"/>
  <c r="L99" i="1" s="1"/>
  <c r="I100" i="1"/>
  <c r="F100" i="1"/>
  <c r="N99" i="1"/>
  <c r="M99" i="1"/>
  <c r="K99" i="1"/>
  <c r="J99" i="1"/>
  <c r="H99" i="1"/>
  <c r="G99" i="1"/>
  <c r="E99" i="1"/>
  <c r="D99" i="1"/>
  <c r="O98" i="1"/>
  <c r="L98" i="1"/>
  <c r="I98" i="1"/>
  <c r="C98" i="1" s="1"/>
  <c r="F98" i="1"/>
  <c r="O97" i="1"/>
  <c r="L97" i="1"/>
  <c r="I97" i="1"/>
  <c r="F97" i="1"/>
  <c r="O96" i="1"/>
  <c r="L96" i="1"/>
  <c r="I96" i="1"/>
  <c r="F96" i="1"/>
  <c r="C96" i="1" s="1"/>
  <c r="O95" i="1"/>
  <c r="L95" i="1"/>
  <c r="I95" i="1"/>
  <c r="F95" i="1"/>
  <c r="C95" i="1"/>
  <c r="O94" i="1"/>
  <c r="C94" i="1" s="1"/>
  <c r="L94" i="1"/>
  <c r="I94" i="1"/>
  <c r="F94" i="1"/>
  <c r="O93" i="1"/>
  <c r="L93" i="1"/>
  <c r="C93" i="1" s="1"/>
  <c r="I93" i="1"/>
  <c r="F93" i="1"/>
  <c r="O92" i="1"/>
  <c r="L92" i="1"/>
  <c r="L91" i="1" s="1"/>
  <c r="I92" i="1"/>
  <c r="F92" i="1"/>
  <c r="C92" i="1" s="1"/>
  <c r="O91" i="1"/>
  <c r="N91" i="1"/>
  <c r="M91" i="1"/>
  <c r="K91" i="1"/>
  <c r="J91" i="1"/>
  <c r="I91" i="1"/>
  <c r="H91" i="1"/>
  <c r="G91" i="1"/>
  <c r="E91" i="1"/>
  <c r="D91" i="1"/>
  <c r="O90" i="1"/>
  <c r="L90" i="1"/>
  <c r="I90" i="1"/>
  <c r="F90" i="1"/>
  <c r="O89" i="1"/>
  <c r="L89" i="1"/>
  <c r="I89" i="1"/>
  <c r="F89" i="1"/>
  <c r="O88" i="1"/>
  <c r="L88" i="1"/>
  <c r="I88" i="1"/>
  <c r="I85" i="1" s="1"/>
  <c r="F88" i="1"/>
  <c r="C88" i="1" s="1"/>
  <c r="O87" i="1"/>
  <c r="L87" i="1"/>
  <c r="I87" i="1"/>
  <c r="F87" i="1"/>
  <c r="C87" i="1"/>
  <c r="O86" i="1"/>
  <c r="L86" i="1"/>
  <c r="I86" i="1"/>
  <c r="F86" i="1"/>
  <c r="C86" i="1"/>
  <c r="O85" i="1"/>
  <c r="N85" i="1"/>
  <c r="M85" i="1"/>
  <c r="K85" i="1"/>
  <c r="J85" i="1"/>
  <c r="J83" i="1" s="1"/>
  <c r="H85" i="1"/>
  <c r="H83" i="1" s="1"/>
  <c r="G85" i="1"/>
  <c r="E85" i="1"/>
  <c r="D85" i="1"/>
  <c r="O84" i="1"/>
  <c r="L84" i="1"/>
  <c r="I84" i="1"/>
  <c r="F84" i="1"/>
  <c r="N83" i="1"/>
  <c r="K83" i="1"/>
  <c r="K75" i="1" s="1"/>
  <c r="E83" i="1"/>
  <c r="E75" i="1" s="1"/>
  <c r="O82" i="1"/>
  <c r="L82" i="1"/>
  <c r="I82" i="1"/>
  <c r="F82" i="1"/>
  <c r="F80" i="1" s="1"/>
  <c r="C82" i="1"/>
  <c r="O81" i="1"/>
  <c r="C81" i="1" s="1"/>
  <c r="L81" i="1"/>
  <c r="L80" i="1" s="1"/>
  <c r="I81" i="1"/>
  <c r="F81" i="1"/>
  <c r="O80" i="1"/>
  <c r="C80" i="1" s="1"/>
  <c r="N80" i="1"/>
  <c r="N76" i="1" s="1"/>
  <c r="M80" i="1"/>
  <c r="K80" i="1"/>
  <c r="J80" i="1"/>
  <c r="I80" i="1"/>
  <c r="H80" i="1"/>
  <c r="H76" i="1" s="1"/>
  <c r="G80" i="1"/>
  <c r="G76" i="1" s="1"/>
  <c r="E80" i="1"/>
  <c r="D80" i="1"/>
  <c r="O79" i="1"/>
  <c r="L79" i="1"/>
  <c r="I79" i="1"/>
  <c r="F79" i="1"/>
  <c r="O78" i="1"/>
  <c r="O77" i="1" s="1"/>
  <c r="L78" i="1"/>
  <c r="I78" i="1"/>
  <c r="I77" i="1" s="1"/>
  <c r="I76" i="1" s="1"/>
  <c r="F78" i="1"/>
  <c r="C78" i="1" s="1"/>
  <c r="N77" i="1"/>
  <c r="M77" i="1"/>
  <c r="M76" i="1" s="1"/>
  <c r="K77" i="1"/>
  <c r="J77" i="1"/>
  <c r="H77" i="1"/>
  <c r="G77" i="1"/>
  <c r="F77" i="1"/>
  <c r="F76" i="1" s="1"/>
  <c r="E77" i="1"/>
  <c r="D77" i="1"/>
  <c r="K76" i="1"/>
  <c r="J76" i="1"/>
  <c r="E76" i="1"/>
  <c r="D76" i="1"/>
  <c r="O74" i="1"/>
  <c r="C74" i="1" s="1"/>
  <c r="L74" i="1"/>
  <c r="I74" i="1"/>
  <c r="F74" i="1"/>
  <c r="O73" i="1"/>
  <c r="L73" i="1"/>
  <c r="C73" i="1" s="1"/>
  <c r="I73" i="1"/>
  <c r="F73" i="1"/>
  <c r="O72" i="1"/>
  <c r="L72" i="1"/>
  <c r="I72" i="1"/>
  <c r="F72" i="1"/>
  <c r="C72" i="1" s="1"/>
  <c r="O71" i="1"/>
  <c r="O69" i="1" s="1"/>
  <c r="L71" i="1"/>
  <c r="I71" i="1"/>
  <c r="F71" i="1"/>
  <c r="F69" i="1" s="1"/>
  <c r="O70" i="1"/>
  <c r="L70" i="1"/>
  <c r="L69" i="1" s="1"/>
  <c r="L67" i="1" s="1"/>
  <c r="I70" i="1"/>
  <c r="F70" i="1"/>
  <c r="N69" i="1"/>
  <c r="M69" i="1"/>
  <c r="M67" i="1" s="1"/>
  <c r="K69" i="1"/>
  <c r="K67" i="1" s="1"/>
  <c r="J69" i="1"/>
  <c r="H69" i="1"/>
  <c r="G69" i="1"/>
  <c r="E69" i="1"/>
  <c r="E67" i="1" s="1"/>
  <c r="D69" i="1"/>
  <c r="D67" i="1" s="1"/>
  <c r="O68" i="1"/>
  <c r="L68" i="1"/>
  <c r="I68" i="1"/>
  <c r="F68" i="1"/>
  <c r="F67" i="1" s="1"/>
  <c r="C68" i="1"/>
  <c r="N67" i="1"/>
  <c r="J67" i="1"/>
  <c r="H67" i="1"/>
  <c r="G67" i="1"/>
  <c r="O66" i="1"/>
  <c r="L66" i="1"/>
  <c r="I66" i="1"/>
  <c r="C66" i="1" s="1"/>
  <c r="F66" i="1"/>
  <c r="O65" i="1"/>
  <c r="L65" i="1"/>
  <c r="I65" i="1"/>
  <c r="F65" i="1"/>
  <c r="O64" i="1"/>
  <c r="L64" i="1"/>
  <c r="I64" i="1"/>
  <c r="F64" i="1"/>
  <c r="F58" i="1" s="1"/>
  <c r="C64" i="1"/>
  <c r="O63" i="1"/>
  <c r="L63" i="1"/>
  <c r="I63" i="1"/>
  <c r="F63" i="1"/>
  <c r="C63" i="1"/>
  <c r="O62" i="1"/>
  <c r="L62" i="1"/>
  <c r="I62" i="1"/>
  <c r="F62" i="1"/>
  <c r="O61" i="1"/>
  <c r="L61" i="1"/>
  <c r="C61" i="1" s="1"/>
  <c r="I61" i="1"/>
  <c r="F61" i="1"/>
  <c r="O60" i="1"/>
  <c r="L60" i="1"/>
  <c r="I60" i="1"/>
  <c r="F60" i="1"/>
  <c r="O59" i="1"/>
  <c r="O58" i="1" s="1"/>
  <c r="L59" i="1"/>
  <c r="I59" i="1"/>
  <c r="F59" i="1"/>
  <c r="N58" i="1"/>
  <c r="N54" i="1" s="1"/>
  <c r="N53" i="1" s="1"/>
  <c r="M58" i="1"/>
  <c r="L58" i="1"/>
  <c r="L54" i="1" s="1"/>
  <c r="K58" i="1"/>
  <c r="J58" i="1"/>
  <c r="H58" i="1"/>
  <c r="H54" i="1" s="1"/>
  <c r="H53" i="1" s="1"/>
  <c r="G58" i="1"/>
  <c r="E58" i="1"/>
  <c r="D58" i="1"/>
  <c r="O57" i="1"/>
  <c r="L57" i="1"/>
  <c r="I57" i="1"/>
  <c r="F57" i="1"/>
  <c r="C57" i="1" s="1"/>
  <c r="O56" i="1"/>
  <c r="O55" i="1" s="1"/>
  <c r="O54" i="1" s="1"/>
  <c r="L56" i="1"/>
  <c r="L55" i="1" s="1"/>
  <c r="I56" i="1"/>
  <c r="F56" i="1"/>
  <c r="C56" i="1" s="1"/>
  <c r="N55" i="1"/>
  <c r="M55" i="1"/>
  <c r="M54" i="1" s="1"/>
  <c r="M53" i="1" s="1"/>
  <c r="K55" i="1"/>
  <c r="J55" i="1"/>
  <c r="J54" i="1" s="1"/>
  <c r="J53" i="1" s="1"/>
  <c r="H55" i="1"/>
  <c r="G55" i="1"/>
  <c r="G54" i="1" s="1"/>
  <c r="E55" i="1"/>
  <c r="D55" i="1"/>
  <c r="D54" i="1" s="1"/>
  <c r="D53" i="1" s="1"/>
  <c r="K54" i="1"/>
  <c r="K53" i="1" s="1"/>
  <c r="E54" i="1"/>
  <c r="E53" i="1" s="1"/>
  <c r="E52" i="1" s="1"/>
  <c r="G53" i="1"/>
  <c r="O47" i="1"/>
  <c r="C47" i="1"/>
  <c r="O46" i="1"/>
  <c r="C46" i="1" s="1"/>
  <c r="N45" i="1"/>
  <c r="M45" i="1"/>
  <c r="L44" i="1"/>
  <c r="L43" i="1" s="1"/>
  <c r="I44" i="1"/>
  <c r="F44" i="1"/>
  <c r="F43" i="1" s="1"/>
  <c r="C43" i="1" s="1"/>
  <c r="K43" i="1"/>
  <c r="J43" i="1"/>
  <c r="I43" i="1"/>
  <c r="H43" i="1"/>
  <c r="H20" i="1" s="1"/>
  <c r="G43" i="1"/>
  <c r="E43" i="1"/>
  <c r="D43" i="1"/>
  <c r="F42" i="1"/>
  <c r="F41" i="1" s="1"/>
  <c r="C41" i="1" s="1"/>
  <c r="E41" i="1"/>
  <c r="D41" i="1"/>
  <c r="L40" i="1"/>
  <c r="C40" i="1"/>
  <c r="L39" i="1"/>
  <c r="C39" i="1"/>
  <c r="L38" i="1"/>
  <c r="C38" i="1" s="1"/>
  <c r="L37" i="1"/>
  <c r="L36" i="1" s="1"/>
  <c r="C36" i="1" s="1"/>
  <c r="K36" i="1"/>
  <c r="J36" i="1"/>
  <c r="L35" i="1"/>
  <c r="L33" i="1" s="1"/>
  <c r="C33" i="1" s="1"/>
  <c r="C35" i="1"/>
  <c r="L34" i="1"/>
  <c r="C34" i="1"/>
  <c r="K33" i="1"/>
  <c r="J33" i="1"/>
  <c r="L32" i="1"/>
  <c r="C32" i="1"/>
  <c r="L31" i="1"/>
  <c r="K31" i="1"/>
  <c r="J31" i="1"/>
  <c r="C31" i="1"/>
  <c r="L30" i="1"/>
  <c r="C30" i="1"/>
  <c r="L29" i="1"/>
  <c r="C29" i="1" s="1"/>
  <c r="L28" i="1"/>
  <c r="L27" i="1" s="1"/>
  <c r="C27" i="1" s="1"/>
  <c r="K27" i="1"/>
  <c r="J27" i="1"/>
  <c r="J26" i="1" s="1"/>
  <c r="K26" i="1"/>
  <c r="F25" i="1"/>
  <c r="C25" i="1" s="1"/>
  <c r="I24" i="1"/>
  <c r="F24" i="1"/>
  <c r="C24" i="1" s="1"/>
  <c r="O23" i="1"/>
  <c r="L23" i="1"/>
  <c r="J23" i="1"/>
  <c r="I23" i="1"/>
  <c r="F23" i="1"/>
  <c r="O22" i="1"/>
  <c r="O21" i="1" s="1"/>
  <c r="L22" i="1"/>
  <c r="L21" i="1" s="1"/>
  <c r="L275" i="1" s="1"/>
  <c r="I22" i="1"/>
  <c r="F22" i="1"/>
  <c r="N21" i="1"/>
  <c r="N275" i="1" s="1"/>
  <c r="N274" i="1" s="1"/>
  <c r="M21" i="1"/>
  <c r="K21" i="1"/>
  <c r="K275" i="1" s="1"/>
  <c r="K274" i="1" s="1"/>
  <c r="J21" i="1"/>
  <c r="H21" i="1"/>
  <c r="H275" i="1" s="1"/>
  <c r="G21" i="1"/>
  <c r="E21" i="1"/>
  <c r="E275" i="1" s="1"/>
  <c r="E274" i="1" s="1"/>
  <c r="D21" i="1"/>
  <c r="N20" i="1"/>
  <c r="E20" i="1"/>
  <c r="I83" i="1" l="1"/>
  <c r="L53" i="1"/>
  <c r="D75" i="1"/>
  <c r="D52" i="1" s="1"/>
  <c r="C131" i="1"/>
  <c r="I240" i="1"/>
  <c r="C79" i="1"/>
  <c r="L77" i="1"/>
  <c r="L76" i="1" s="1"/>
  <c r="C110" i="1"/>
  <c r="O108" i="1"/>
  <c r="C23" i="1"/>
  <c r="C28" i="1"/>
  <c r="C42" i="1"/>
  <c r="C60" i="1"/>
  <c r="I69" i="1"/>
  <c r="C70" i="1"/>
  <c r="J75" i="1"/>
  <c r="J52" i="1" s="1"/>
  <c r="J51" i="1" s="1"/>
  <c r="J50" i="1" s="1"/>
  <c r="O99" i="1"/>
  <c r="C99" i="1" s="1"/>
  <c r="L108" i="1"/>
  <c r="C109" i="1"/>
  <c r="I108" i="1"/>
  <c r="C125" i="1"/>
  <c r="L182" i="1"/>
  <c r="F199" i="1"/>
  <c r="C201" i="1"/>
  <c r="L274" i="1"/>
  <c r="E211" i="1"/>
  <c r="E272" i="1" s="1"/>
  <c r="D20" i="1"/>
  <c r="G275" i="1"/>
  <c r="G274" i="1" s="1"/>
  <c r="G20" i="1"/>
  <c r="L187" i="1"/>
  <c r="K272" i="1"/>
  <c r="F21" i="1"/>
  <c r="I55" i="1"/>
  <c r="I58" i="1"/>
  <c r="C58" i="1" s="1"/>
  <c r="O76" i="1"/>
  <c r="C122" i="1"/>
  <c r="O121" i="1"/>
  <c r="C164" i="1"/>
  <c r="L162" i="1"/>
  <c r="D275" i="1"/>
  <c r="D274" i="1" s="1"/>
  <c r="C84" i="1"/>
  <c r="M275" i="1"/>
  <c r="M274" i="1" s="1"/>
  <c r="M20" i="1"/>
  <c r="C22" i="1"/>
  <c r="K52" i="1"/>
  <c r="K51" i="1" s="1"/>
  <c r="K50" i="1" s="1"/>
  <c r="F55" i="1"/>
  <c r="C59" i="1"/>
  <c r="C62" i="1"/>
  <c r="F152" i="1"/>
  <c r="O161" i="1"/>
  <c r="O160" i="1" s="1"/>
  <c r="I166" i="1"/>
  <c r="I161" i="1" s="1"/>
  <c r="I160" i="1" s="1"/>
  <c r="F166" i="1"/>
  <c r="C179" i="1"/>
  <c r="F178" i="1"/>
  <c r="C178" i="1" s="1"/>
  <c r="C267" i="1"/>
  <c r="F266" i="1"/>
  <c r="K20" i="1"/>
  <c r="L20" i="1"/>
  <c r="J20" i="1"/>
  <c r="J275" i="1"/>
  <c r="J274" i="1" s="1"/>
  <c r="I21" i="1"/>
  <c r="L26" i="1"/>
  <c r="C37" i="1"/>
  <c r="C44" i="1"/>
  <c r="O45" i="1"/>
  <c r="C65" i="1"/>
  <c r="C69" i="1"/>
  <c r="N75" i="1"/>
  <c r="N52" i="1" s="1"/>
  <c r="N51" i="1" s="1"/>
  <c r="C97" i="1"/>
  <c r="F91" i="1"/>
  <c r="C91" i="1" s="1"/>
  <c r="C104" i="1"/>
  <c r="C113" i="1"/>
  <c r="L126" i="1"/>
  <c r="H174" i="1"/>
  <c r="H272" i="1" s="1"/>
  <c r="C190" i="1"/>
  <c r="F188" i="1"/>
  <c r="F183" i="1"/>
  <c r="C184" i="1"/>
  <c r="C281" i="1"/>
  <c r="I276" i="1"/>
  <c r="F85" i="1"/>
  <c r="L85" i="1"/>
  <c r="L83" i="1" s="1"/>
  <c r="C90" i="1"/>
  <c r="C115" i="1"/>
  <c r="H120" i="1"/>
  <c r="H75" i="1" s="1"/>
  <c r="H52" i="1" s="1"/>
  <c r="H51" i="1" s="1"/>
  <c r="C127" i="1"/>
  <c r="C132" i="1"/>
  <c r="O134" i="1"/>
  <c r="C134" i="1" s="1"/>
  <c r="C144" i="1"/>
  <c r="O153" i="1"/>
  <c r="O152" i="1" s="1"/>
  <c r="C163" i="1"/>
  <c r="C173" i="1"/>
  <c r="N181" i="1"/>
  <c r="O212" i="1"/>
  <c r="J212" i="1"/>
  <c r="J211" i="1" s="1"/>
  <c r="F214" i="1"/>
  <c r="C214" i="1" s="1"/>
  <c r="C215" i="1"/>
  <c r="I219" i="1"/>
  <c r="I212" i="1" s="1"/>
  <c r="C231" i="1"/>
  <c r="L240" i="1"/>
  <c r="I245" i="1"/>
  <c r="C245" i="1" s="1"/>
  <c r="L263" i="1"/>
  <c r="C263" i="1" s="1"/>
  <c r="C264" i="1"/>
  <c r="C269" i="1"/>
  <c r="C71" i="1"/>
  <c r="C136" i="1"/>
  <c r="C176" i="1"/>
  <c r="F175" i="1"/>
  <c r="D182" i="1"/>
  <c r="I188" i="1"/>
  <c r="I187" i="1" s="1"/>
  <c r="I182" i="1" s="1"/>
  <c r="C189" i="1"/>
  <c r="C209" i="1"/>
  <c r="C234" i="1"/>
  <c r="F233" i="1"/>
  <c r="F241" i="1"/>
  <c r="C242" i="1"/>
  <c r="F257" i="1"/>
  <c r="C257" i="1" s="1"/>
  <c r="C283" i="1"/>
  <c r="C89" i="1"/>
  <c r="G83" i="1"/>
  <c r="G75" i="1" s="1"/>
  <c r="M83" i="1"/>
  <c r="M75" i="1" s="1"/>
  <c r="M52" i="1" s="1"/>
  <c r="C105" i="1"/>
  <c r="F121" i="1"/>
  <c r="L121" i="1"/>
  <c r="F147" i="1"/>
  <c r="C147" i="1" s="1"/>
  <c r="G160" i="1"/>
  <c r="I171" i="1"/>
  <c r="I174" i="1"/>
  <c r="C186" i="1"/>
  <c r="C191" i="1"/>
  <c r="C205" i="1"/>
  <c r="C213" i="1"/>
  <c r="C225" i="1"/>
  <c r="C237" i="1"/>
  <c r="I253" i="1"/>
  <c r="I252" i="1" s="1"/>
  <c r="I67" i="1"/>
  <c r="C67" i="1" s="1"/>
  <c r="I114" i="1"/>
  <c r="C114" i="1" s="1"/>
  <c r="I126" i="1"/>
  <c r="C126" i="1" s="1"/>
  <c r="L153" i="1"/>
  <c r="L152" i="1" s="1"/>
  <c r="F161" i="1"/>
  <c r="C172" i="1"/>
  <c r="F171" i="1"/>
  <c r="O187" i="1"/>
  <c r="O182" i="1" s="1"/>
  <c r="D211" i="1"/>
  <c r="D272" i="1" s="1"/>
  <c r="N272" i="1"/>
  <c r="H274" i="1"/>
  <c r="O67" i="1"/>
  <c r="O53" i="1" s="1"/>
  <c r="C77" i="1"/>
  <c r="C100" i="1"/>
  <c r="F108" i="1"/>
  <c r="O114" i="1"/>
  <c r="O126" i="1"/>
  <c r="L138" i="1"/>
  <c r="C139" i="1"/>
  <c r="C156" i="1"/>
  <c r="L171" i="1"/>
  <c r="D187" i="1"/>
  <c r="C221" i="1"/>
  <c r="L219" i="1"/>
  <c r="L212" i="1" s="1"/>
  <c r="M211" i="1"/>
  <c r="M181" i="1" s="1"/>
  <c r="L233" i="1"/>
  <c r="L232" i="1" s="1"/>
  <c r="F250" i="1"/>
  <c r="C250" i="1" s="1"/>
  <c r="C251" i="1"/>
  <c r="C258" i="1"/>
  <c r="C261" i="1"/>
  <c r="C262" i="1"/>
  <c r="K174" i="1"/>
  <c r="F216" i="1"/>
  <c r="C216" i="1" s="1"/>
  <c r="C230" i="1"/>
  <c r="I233" i="1"/>
  <c r="I232" i="1" s="1"/>
  <c r="C246" i="1"/>
  <c r="O269" i="1"/>
  <c r="C151" i="1"/>
  <c r="I153" i="1"/>
  <c r="I152" i="1" s="1"/>
  <c r="C157" i="1"/>
  <c r="O171" i="1"/>
  <c r="L199" i="1"/>
  <c r="C222" i="1"/>
  <c r="O233" i="1"/>
  <c r="O232" i="1" s="1"/>
  <c r="M252" i="1"/>
  <c r="M272" i="1" s="1"/>
  <c r="L253" i="1"/>
  <c r="L252" i="1" s="1"/>
  <c r="C135" i="1"/>
  <c r="F138" i="1"/>
  <c r="C170" i="1"/>
  <c r="C177" i="1"/>
  <c r="C180" i="1"/>
  <c r="J187" i="1"/>
  <c r="J182" i="1" s="1"/>
  <c r="J181" i="1" s="1"/>
  <c r="C197" i="1"/>
  <c r="C235" i="1"/>
  <c r="O245" i="1"/>
  <c r="O240" i="1" s="1"/>
  <c r="C270" i="1"/>
  <c r="F276" i="1"/>
  <c r="C276" i="1" s="1"/>
  <c r="L276" i="1"/>
  <c r="G52" i="1" l="1"/>
  <c r="G51" i="1" s="1"/>
  <c r="G272" i="1"/>
  <c r="O181" i="1"/>
  <c r="I272" i="1"/>
  <c r="D51" i="1"/>
  <c r="N50" i="1"/>
  <c r="N273" i="1"/>
  <c r="M51" i="1"/>
  <c r="H273" i="1"/>
  <c r="H50" i="1"/>
  <c r="O211" i="1"/>
  <c r="F265" i="1"/>
  <c r="C266" i="1"/>
  <c r="C85" i="1"/>
  <c r="C55" i="1"/>
  <c r="F54" i="1"/>
  <c r="C241" i="1"/>
  <c r="F240" i="1"/>
  <c r="C240" i="1" s="1"/>
  <c r="I211" i="1"/>
  <c r="I181" i="1" s="1"/>
  <c r="C45" i="1"/>
  <c r="I54" i="1"/>
  <c r="I53" i="1" s="1"/>
  <c r="E181" i="1"/>
  <c r="E51" i="1" s="1"/>
  <c r="C138" i="1"/>
  <c r="C171" i="1"/>
  <c r="C233" i="1"/>
  <c r="F232" i="1"/>
  <c r="C232" i="1" s="1"/>
  <c r="C175" i="1"/>
  <c r="F174" i="1"/>
  <c r="C174" i="1" s="1"/>
  <c r="O120" i="1"/>
  <c r="J273" i="1"/>
  <c r="J272" i="1"/>
  <c r="C108" i="1"/>
  <c r="L120" i="1"/>
  <c r="I120" i="1"/>
  <c r="I75" i="1" s="1"/>
  <c r="K273" i="1"/>
  <c r="O20" i="1"/>
  <c r="L75" i="1"/>
  <c r="L52" i="1" s="1"/>
  <c r="C76" i="1"/>
  <c r="I20" i="1"/>
  <c r="I275" i="1"/>
  <c r="I274" i="1" s="1"/>
  <c r="L161" i="1"/>
  <c r="L160" i="1" s="1"/>
  <c r="C162" i="1"/>
  <c r="L211" i="1"/>
  <c r="L181" i="1" s="1"/>
  <c r="C183" i="1"/>
  <c r="O83" i="1"/>
  <c r="O75" i="1" s="1"/>
  <c r="F253" i="1"/>
  <c r="D181" i="1"/>
  <c r="C152" i="1"/>
  <c r="F212" i="1"/>
  <c r="F83" i="1"/>
  <c r="C153" i="1"/>
  <c r="F160" i="1"/>
  <c r="C160" i="1" s="1"/>
  <c r="C121" i="1"/>
  <c r="F120" i="1"/>
  <c r="C120" i="1" s="1"/>
  <c r="C219" i="1"/>
  <c r="C188" i="1"/>
  <c r="F187" i="1"/>
  <c r="C187" i="1" s="1"/>
  <c r="C26" i="1"/>
  <c r="C166" i="1"/>
  <c r="F275" i="1"/>
  <c r="C21" i="1"/>
  <c r="F20" i="1"/>
  <c r="O275" i="1"/>
  <c r="O274" i="1" s="1"/>
  <c r="C199" i="1"/>
  <c r="O52" i="1" l="1"/>
  <c r="O51" i="1" s="1"/>
  <c r="O272" i="1"/>
  <c r="L51" i="1"/>
  <c r="L272" i="1"/>
  <c r="F252" i="1"/>
  <c r="C252" i="1" s="1"/>
  <c r="C253" i="1"/>
  <c r="M50" i="1"/>
  <c r="M273" i="1"/>
  <c r="D273" i="1"/>
  <c r="D50" i="1"/>
  <c r="C212" i="1"/>
  <c r="F211" i="1"/>
  <c r="C211" i="1" s="1"/>
  <c r="E273" i="1"/>
  <c r="E50" i="1"/>
  <c r="C265" i="1"/>
  <c r="C275" i="1"/>
  <c r="F274" i="1"/>
  <c r="C274" i="1" s="1"/>
  <c r="C83" i="1"/>
  <c r="F75" i="1"/>
  <c r="C75" i="1" s="1"/>
  <c r="C20" i="1"/>
  <c r="C161" i="1"/>
  <c r="F182" i="1"/>
  <c r="I52" i="1"/>
  <c r="I51" i="1" s="1"/>
  <c r="C54" i="1"/>
  <c r="F53" i="1"/>
  <c r="G50" i="1"/>
  <c r="G273" i="1"/>
  <c r="F52" i="1" l="1"/>
  <c r="C53" i="1"/>
  <c r="I273" i="1"/>
  <c r="I50" i="1"/>
  <c r="C182" i="1"/>
  <c r="F181" i="1"/>
  <c r="C181" i="1" s="1"/>
  <c r="F272" i="1"/>
  <c r="C272" i="1" s="1"/>
  <c r="L50" i="1"/>
  <c r="L273" i="1"/>
  <c r="O50" i="1"/>
  <c r="O273" i="1"/>
  <c r="F51" i="1" l="1"/>
  <c r="C52" i="1"/>
  <c r="F273" i="1" l="1"/>
  <c r="C273" i="1" s="1"/>
  <c r="F50" i="1"/>
  <c r="C50" i="1" s="1"/>
  <c r="C51" i="1"/>
</calcChain>
</file>

<file path=xl/sharedStrings.xml><?xml version="1.0" encoding="utf-8"?>
<sst xmlns="http://schemas.openxmlformats.org/spreadsheetml/2006/main" count="4066" uniqueCount="591">
  <si>
    <t>Tāme Nr.06.1.1.</t>
  </si>
  <si>
    <t>IEŅĒMUMU UN IZDEVUMU TĀME 2020.GADAM</t>
  </si>
  <si>
    <t>Budžeta finansēta institūcija</t>
  </si>
  <si>
    <t>Jūrmalas pilsētas dome</t>
  </si>
  <si>
    <t>Reģistrācijas Nr.</t>
  </si>
  <si>
    <t>90000056357</t>
  </si>
  <si>
    <t>Adrese</t>
  </si>
  <si>
    <t>Jūrmala, Jomas iela 1/5</t>
  </si>
  <si>
    <t>Funkcionālās klasifikācijas kods</t>
  </si>
  <si>
    <t>06.600</t>
  </si>
  <si>
    <t>Programma</t>
  </si>
  <si>
    <t>Iestādes uzturēšana</t>
  </si>
  <si>
    <t>Konta Nr.</t>
  </si>
  <si>
    <t>pamatbudžetam</t>
  </si>
  <si>
    <t>LV57PARX0002484572002</t>
  </si>
  <si>
    <t>Valsts budžeta transfertiem</t>
  </si>
  <si>
    <t>projektiem</t>
  </si>
  <si>
    <t>maksas pakalpojumiem</t>
  </si>
  <si>
    <t>LV81PARX0002484577002</t>
  </si>
  <si>
    <t>ziedojumiem, dāvinājumiem</t>
  </si>
  <si>
    <t>Budžeta klasifikācijas                                                         kods</t>
  </si>
  <si>
    <t>Rādītāju nosaukumi</t>
  </si>
  <si>
    <t>Izdevumu tāme 2020.gadam</t>
  </si>
  <si>
    <t>Kopā</t>
  </si>
  <si>
    <t>Pamatbudžets pirms priekšlikumiem</t>
  </si>
  <si>
    <t>Priekšlikumi izmaiņām pamatbudž. (+/-)</t>
  </si>
  <si>
    <t>Pamatbudžets</t>
  </si>
  <si>
    <t>Valsts un citu pašvaldību (iestāžu) budžeta transferti pirms priekšlikumiem</t>
  </si>
  <si>
    <t>Priekšlikumi izmaiņām Valsts u.c. pašvaldību (iestāžu) budž.transf. (+/-)</t>
  </si>
  <si>
    <t>Valsts un citu pašvaldību (iestāžu) budžeta transferti</t>
  </si>
  <si>
    <t>Maksas pakalpojumi pirms priekšlikumiem</t>
  </si>
  <si>
    <t>Priekšlikumi izmaiņām maksas pakalpojumi (+/-)</t>
  </si>
  <si>
    <t>Maksas pakalpojumi</t>
  </si>
  <si>
    <t>Ziedojumi, dāvinājumi pirms priekšlikumiem</t>
  </si>
  <si>
    <t>Priekšlikumi izmaiņām ziedojumi, dāvinājumi (+/-)</t>
  </si>
  <si>
    <t>Ziedojumi, dāvinājumi</t>
  </si>
  <si>
    <t>Finanšu līdzekļu nepieciešamības pamatojums, aprēķini, atšifrējumi, ekonomijas vai samazinājuma iemesli</t>
  </si>
  <si>
    <t>1</t>
  </si>
  <si>
    <t xml:space="preserve">  I   IEŅĒMUMI</t>
  </si>
  <si>
    <t>Ieņēmumi pavisam kopā, t.sk.:</t>
  </si>
  <si>
    <t>Atlikums gada sākumā, t.sk:</t>
  </si>
  <si>
    <t>F21010000   kasē</t>
  </si>
  <si>
    <t>F22010000 bankā</t>
  </si>
  <si>
    <t>Pašvaldības un tās iestāžu savstarpējie transferti</t>
  </si>
  <si>
    <t>X</t>
  </si>
  <si>
    <t>Ieņēmumi no citiem avotiem saskaņā ar noslēgtajiem līgumiem</t>
  </si>
  <si>
    <t>Ieņēmumi no iestāžu sniegtajiem maksas pakalpojumiem un citi pašu ieņēmumi</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</si>
  <si>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</si>
  <si>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</si>
  <si>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</si>
  <si>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</si>
  <si>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</si>
  <si>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</si>
  <si>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</si>
  <si>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telpu nomu</t>
  </si>
  <si>
    <t>Ieņēmumi no kustamā īpašuma iznomāšanas</t>
  </si>
  <si>
    <t>Ieņēmumi par pārējiem sniegtajiem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</si>
  <si>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</si>
  <si>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</si>
  <si>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</si>
  <si>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</si>
  <si>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</si>
  <si>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Pārējie iepriekš neklasificētie īpašiem mērķiem noteiktie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</si>
  <si>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</si>
  <si>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</si>
  <si>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</si>
  <si>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</si>
  <si>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</si>
  <si>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</si>
  <si>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</si>
  <si>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</si>
  <si>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</si>
  <si>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</si>
  <si>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</si>
  <si>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</si>
  <si>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</si>
  <si>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</si>
  <si>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</si>
  <si>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</si>
  <si>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</si>
  <si>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</si>
  <si>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</si>
  <si>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</si>
  <si>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</si>
  <si>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</si>
  <si>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</si>
  <si>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sociālās apdrošināšanas obligātās iemaksas, pabalsti un kompensācijas</t>
  </si>
  <si>
    <t>Darba devēja valsts sociālās apdrošināšanas obligātās iemaksas</t>
  </si>
  <si>
    <t>Darba devēja pabalsti, kompensācijas un citi maksājumi</t>
  </si>
  <si>
    <t>Darba devēja pabalsti un kompensācijas, no kuriem aprēķina iedzīvotāju ienākuma nodokli un valsts socīalās apdrošināšanas obligātās iemaksas</t>
  </si>
  <si>
    <t>Mācību maksas kompensācija</t>
  </si>
  <si>
    <t>Darba devēja uzturdevas kompensācija</t>
  </si>
  <si>
    <t>Darba devēja izdevumi veselības, dzīvības un nelaimes gadījumu apdrošināšanai</t>
  </si>
  <si>
    <t>Darba devēja pabalsti un kompensācijas, no kā neaprēķina iedzīvotāju ienākuma nodokli un valsts sociālās apdrošināšanas obligātās iemaksas</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</si>
  <si>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</si>
  <si>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</si>
  <si>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</si>
  <si>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</si>
  <si>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</si>
  <si>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</si>
  <si>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</si>
  <si>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Izdevumi par sakaru pakalpojumiem</t>
  </si>
  <si>
    <t>Izdevumi par komunālajiem pakalpojumiem</t>
  </si>
  <si>
    <t>Izdevumi par siltumenerģiju</t>
  </si>
  <si>
    <t>Izdevumi par ūdensapgādi un kanalizāciju</t>
  </si>
  <si>
    <t>Izdevumi par elektroenerģiju</t>
  </si>
  <si>
    <t>Izdevumi par atkritumu savākšanu, izvešanu no apdzīvotām vietām un teritorijām ārpus apdzīvotām vietām un utilizāciju</t>
  </si>
  <si>
    <t>Izdevumi par pārējiem komunālajiem pakalpojumiem</t>
  </si>
  <si>
    <t>Dažādi pakalpojumi</t>
  </si>
  <si>
    <t>Izdevumi iestādes sabiedrisko aktivitāšu īstenošanai</t>
  </si>
  <si>
    <t>Izdevumi par profesionālās darbības pakalpojumiem</t>
  </si>
  <si>
    <t>Izdevumi par transporta pakalpojumiem</t>
  </si>
  <si>
    <t>Normatīvajos aktos noteiktie veselības un fiziskās sagatavotības pārbaudes izdevumi</t>
  </si>
  <si>
    <t>Izdevumi par saņemtajiem mācību pakalpojumiem</t>
  </si>
  <si>
    <t>Maksājumu pakalpojumi un komisijas</t>
  </si>
  <si>
    <t>Pārējie neklasificētie pakalpojumi</t>
  </si>
  <si>
    <t>Remontdarbi un iestāžu uzturēšanas pakalpojumi (izņemot kapitālo remontu)</t>
  </si>
  <si>
    <t>Ēku, būvju un telpu būvdarbi</t>
  </si>
  <si>
    <t>Transportlīdzekļu uzturēšana un remonts</t>
  </si>
  <si>
    <t>Iekārtas, inventāra un aparatūras remonts, tehniskā apkalpošana</t>
  </si>
  <si>
    <t>Nekustamā īpašuma uzturēšana</t>
  </si>
  <si>
    <t>Autoceļu un ielu pārvaldīšana un uzturēšana</t>
  </si>
  <si>
    <t>Apdrošināšanas izdevumi</t>
  </si>
  <si>
    <t>Pārējie remontdarbu un iestāžu uzturēšanas pakalpojumi</t>
  </si>
  <si>
    <t>Informācijas tehnoloģiju pakalpojumi</t>
  </si>
  <si>
    <t>Īre un noma</t>
  </si>
  <si>
    <t>Ēku, telpu īre un noma</t>
  </si>
  <si>
    <t>Transportlīdzekļu noma</t>
  </si>
  <si>
    <t>Zemes noma</t>
  </si>
  <si>
    <t>Iekārtu, aparatūras un inventāra īre un noma</t>
  </si>
  <si>
    <t>Pārējā noma</t>
  </si>
  <si>
    <t>Pārējie pakalpojumi</t>
  </si>
  <si>
    <t>Izdevumi par tiesvedības darbiem</t>
  </si>
  <si>
    <t>Ar brīvprātīgā darba veikšanu saistītie izdevumi</t>
  </si>
  <si>
    <t>Pašvaldību līdzekļi neparedzētiem gadījumiem</t>
  </si>
  <si>
    <t>Izdevumi juridiskās palīdzības sniedzējiem un zvērinātiem tiesu izpildītājiem</t>
  </si>
  <si>
    <t>Maksājumi par parāda apkalpošanu un komisijas maksas par izmantotajiem atsavinātajiem finanšu instrumentiem</t>
  </si>
  <si>
    <t>Krājumi, materiāli, energoresursi, preces, biroja preces un inventārs, kurus neuzskaita kodā 5000</t>
  </si>
  <si>
    <t>Izdevumi par dažādām precēm un inventāru</t>
  </si>
  <si>
    <t xml:space="preserve">Biroja preces </t>
  </si>
  <si>
    <t>Inventārs</t>
  </si>
  <si>
    <t>Darba aizsardzības līdzekļi</t>
  </si>
  <si>
    <t>Izdevumi par precēm iestādes sabiedrisko aktivitāšu īstenošanai</t>
  </si>
  <si>
    <t>Kurināmais un enerģētiskie  materiāli</t>
  </si>
  <si>
    <t>Kurināmais</t>
  </si>
  <si>
    <t>Degviela</t>
  </si>
  <si>
    <t>Pārējie enerģētiskie materiāli</t>
  </si>
  <si>
    <t>Materiāli un izejvielas palīgražošanai</t>
  </si>
  <si>
    <t>Zāles, ķimikālijas, laboratorijas preces, medicīniskās ierīces, laboratorijas dzīvnieki un to uzturēšana</t>
  </si>
  <si>
    <t>Zāles, ķimikālijas, laboratorijas preces</t>
  </si>
  <si>
    <t>Medicīnas instrumenti, laboratorijas dzīvnieki un to uzturēšana</t>
  </si>
  <si>
    <t>Iestāžu uzturēšanas materiāli un preces</t>
  </si>
  <si>
    <t>Remontmateriāli</t>
  </si>
  <si>
    <t>Saimniecības preces un pārējie remontmateriāli</t>
  </si>
  <si>
    <t>Transportlīdzekļu uzturēšana un remontmateriāli</t>
  </si>
  <si>
    <t>Valsts un pašvaldību aprūpē, apgādē un dienestā (amatā) esošo personu uzturēšana</t>
  </si>
  <si>
    <t>Mīkstais inventārs</t>
  </si>
  <si>
    <t>Virtuves inventārs, trauki un galda piederumi</t>
  </si>
  <si>
    <t>Ēdināšanas izdevumi</t>
  </si>
  <si>
    <t>Formas tērpi un speciālais apģērbs</t>
  </si>
  <si>
    <t>Uzturdevas kompensācija</t>
  </si>
  <si>
    <t>Apdrošināšanas izdevumi veselības, dzīvības un nelaimes gadījumu apdrošināšanai</t>
  </si>
  <si>
    <t>Pārējie valsts un pašvaldību aprūpē, apgādē un dienestā (amatā) esošo personu uzturēšanas izdevumi, kuri nav minēti citos koda 2360 apakškodos</t>
  </si>
  <si>
    <t>Mācību līdzekļi un materiāli</t>
  </si>
  <si>
    <t>Specifiskie materiāli un inventārs</t>
  </si>
  <si>
    <t>Munīcija un sprāgstvielas</t>
  </si>
  <si>
    <t>Pārējie specifiskas lietošanas materiāli un inventārs</t>
  </si>
  <si>
    <t>Pārējās preces</t>
  </si>
  <si>
    <t>Izdevumi periodikas iegādei</t>
  </si>
  <si>
    <t>Budžeta iestāžu nodokļu, nodevu un sankciju maksājumi</t>
  </si>
  <si>
    <t>Budžeta iestāžu nodokļu un nodevu maksājumi</t>
  </si>
  <si>
    <t>Budžeta iestāžu pievienotās vērtības nodokļa maksājumi</t>
  </si>
  <si>
    <t>Budžeta iestāžu nekustamā īpašuma nodokļa maksājumi</t>
  </si>
  <si>
    <t>Iedzīvotāju ienākuma nodoklis (no maksātnespējīgā darba devēja darbinieku prasījumu summām)</t>
  </si>
  <si>
    <t>Budžeta iestāžu dabas resursu nodokļa maksājumi</t>
  </si>
  <si>
    <t>Pārējie budžeta iestāžu pārskaitītie nodokļi un nodevas</t>
  </si>
  <si>
    <t>Maksājumi par budžeta iestādēm piemērotajām sankcijām</t>
  </si>
  <si>
    <t>Subsīdijas un dotācijas</t>
  </si>
  <si>
    <t>Subsīdijas un dotācijas komersantiem, biedrībām un nodibinājumiem</t>
  </si>
  <si>
    <t>Valsts un pašvaldību budžeta dotācija komersantiem, biedrībām,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</si>
  <si>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</si>
  <si>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</si>
  <si>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</si>
  <si>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</si>
  <si>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</si>
  <si>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</si>
  <si>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</si>
  <si>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</si>
  <si>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</si>
  <si>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</si>
  <si>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</si>
  <si>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</si>
  <si>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</si>
  <si>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</si>
  <si>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</si>
  <si>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</si>
  <si>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</si>
  <si>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procentu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</si>
  <si>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</si>
  <si>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</si>
  <si>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</si>
  <si>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</si>
  <si>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</si>
  <si>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Nemateriālo ieguldījumu izveidošana</t>
  </si>
  <si>
    <t>Pamatlīdzekļi, ieguldījuma īpašumi un bioloģiskie aktīvi</t>
  </si>
  <si>
    <t>Zeme un būves</t>
  </si>
  <si>
    <t>Dzīvojamās ēkas</t>
  </si>
  <si>
    <t>Nedzīvojamās ēkas</t>
  </si>
  <si>
    <t>Transporta būves</t>
  </si>
  <si>
    <t>Zeme zem būvēm</t>
  </si>
  <si>
    <t>Kultivētā zeme</t>
  </si>
  <si>
    <t>Atpūtai un izklaidei izmantojamā zeme</t>
  </si>
  <si>
    <t>Pārējā zeme</t>
  </si>
  <si>
    <t>Inženierbūves</t>
  </si>
  <si>
    <t>Pārējais nekustamais īpašums</t>
  </si>
  <si>
    <t>Tehnoloģiskās iekārtas un mašīnas</t>
  </si>
  <si>
    <t>Pārējie pamatlīdzekļi</t>
  </si>
  <si>
    <t>Transportlīdzekļi</t>
  </si>
  <si>
    <t>Bibliotēku krājumi</t>
  </si>
  <si>
    <t>Izklaides, literārie un mākslas oriģināldarbi</t>
  </si>
  <si>
    <t>Antīkie un citi mākslas priekšmeti</t>
  </si>
  <si>
    <t>Datortehnika, sakaru un cita biroja tehnika</t>
  </si>
  <si>
    <t>Pārējie iepriekš neklasificētie pamatlīdzekļi un ieguldījuma īpašumi</t>
  </si>
  <si>
    <t>Pamatlīdzekļu un ieguldījuma īpašumu izveidošana un nepabeigtā būvniecība</t>
  </si>
  <si>
    <t>Kapitālais remonts un rekonstrukcija</t>
  </si>
  <si>
    <t>Bioloģiskie un pazemes aktīvi</t>
  </si>
  <si>
    <t>Pārējie bioloģiskie un lauksaimniecības aktīvi</t>
  </si>
  <si>
    <t>Ilgtermiņa ieguldījumi nomātajos pamatlīdzekļos</t>
  </si>
  <si>
    <t>Sociāla rakstura maksājumi un kompensācijas</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</si>
  <si>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</si>
  <si>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</si>
  <si>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</si>
  <si>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</si>
  <si>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</si>
  <si>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Bezdarbnieka pabalsts</t>
  </si>
  <si>
    <t>Bezdarbnieka stipendija</t>
  </si>
  <si>
    <t>Pašvaldību sociālā palīdzība iedzīvotājiem naudā</t>
  </si>
  <si>
    <t>Pabalsti veselības aprūpei naudā</t>
  </si>
  <si>
    <t>Pabalsti ēdināšanai naudā</t>
  </si>
  <si>
    <t>Pašvaldību pabalsti naudā krīzes situācijā</t>
  </si>
  <si>
    <t>Sociālās garantijas bāreņiem un audžuģimenēm naudā</t>
  </si>
  <si>
    <t>Pārējā sociālā palīdzība  naudā</t>
  </si>
  <si>
    <t>Pabalsts garantētā minimālā ienākumu līmeņa nodrošināšanai naudā</t>
  </si>
  <si>
    <t>Dzīvokļa pabalsts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</si>
  <si>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</si>
  <si>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</si>
  <si>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</si>
  <si>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</si>
  <si>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</si>
  <si>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</si>
  <si>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 palīdzība iedzīvotājiem natūrā</t>
  </si>
  <si>
    <t>Pabalsti ēdināšanai natūrā</t>
  </si>
  <si>
    <t>Pašvaldību pabalsti natūrā krīzes situācijā</t>
  </si>
  <si>
    <t>Sociālās garantijas bāreņiem un audžuģimenēm natūrā</t>
  </si>
  <si>
    <t>Pārējā sociālā 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</si>
  <si>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</si>
  <si>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</si>
  <si>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</si>
  <si>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</si>
  <si>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</si>
  <si>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</si>
  <si>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</si>
  <si>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Izdevumi par piešķīrumiem iedzīvotājiem natūrā, naudas balvas, izdevumi pašvaldību brīvprātīgo iniciatīvu izpildei</t>
  </si>
  <si>
    <t>Izdevumi par piešķīrumiem iedzīvotājiem natūrā brīvprātīgo iniciatīvu izpildei</t>
  </si>
  <si>
    <t>Naudas balvas</t>
  </si>
  <si>
    <t>Izdevumi brīvprātīgo iniciatīvu izpildei</t>
  </si>
  <si>
    <t>Izsoles nodrošinājuma un citu maksājumu, kas saistīti ar dalību izsolēs, atmaksa</t>
  </si>
  <si>
    <t>Kompensācijas, kuras izmaksā personām, pamatojoties uz Latvijas tiesu, Eiropas Savienības Tiesas, Eiropas Cilvēktiesību tiesas nolēmumiem</t>
  </si>
  <si>
    <t>Kompensācijas, kuras izmaksā fiziskām un juridiskām personām, pamatojoties uz Latvijas tiesu un lēmējiestādes nolēmumiem</t>
  </si>
  <si>
    <t>Transferti, uzturēšanas izdevumu transferti, pašu resursu maksājumi, starptautiskā sadarbība</t>
  </si>
  <si>
    <t>Pašvaldību transferti un uzturēšanas izdevumu transferti</t>
  </si>
  <si>
    <t>Pašvaldību  transferti citām pašvaldībām</t>
  </si>
  <si>
    <t>Pašvaldību izdevumu iekšējie transferti starp pašvaldības budžeta veidiem</t>
  </si>
  <si>
    <t>Pašvaldību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</si>
  <si>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</si>
  <si>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</si>
  <si>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Pašvaldību uzturēšanas izdevumu transferti (izņemot atmaksas) uz valsts budžetu</t>
  </si>
  <si>
    <t>Pašvaldības iemaksa pašvaldību finanšu izlīdzināšanas fondā</t>
  </si>
  <si>
    <t>Pašvaldību uzturēšanas izdevumu transferti valsts budžeta daļēji finansētām atvasinātām publiskām personām un  budžeta nefinansētām iestādēm</t>
  </si>
  <si>
    <t>Starptautiskā sadarbība</t>
  </si>
  <si>
    <t>Pārējie pārskaitījumi ārvalstīm</t>
  </si>
  <si>
    <t>Kapitālo izdevumu transferti</t>
  </si>
  <si>
    <t>Pašvaldību kapitālo izdevumu transferti</t>
  </si>
  <si>
    <t>Pašvaldību kapitālo izdevumu transferti uz valsts budžetu</t>
  </si>
  <si>
    <t>Pašvaldību atmaksa valsts budžetam par iepriekšējos gados saņemtajiem valsts budžeta transfertiem kapitālajiem izdevumiem Eiropas Savienības politiku instrumentu un pārējās ārvalstu finanšu palīdzības līdzfinansētajos projektos (pasākumos)</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</si>
  <si>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</si>
  <si>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</si>
  <si>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</si>
  <si>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</si>
  <si>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</si>
  <si>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</si>
  <si>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</si>
  <si>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</si>
  <si>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</si>
  <si>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</si>
  <si>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</si>
  <si>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</si>
  <si>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</si>
  <si>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</si>
  <si>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</si>
  <si>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</si>
  <si>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</si>
  <si>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</si>
  <si>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</si>
  <si>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</si>
  <si>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</si>
  <si>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</si>
  <si>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</si>
  <si>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</si>
  <si>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</si>
  <si>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</si>
  <si>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</si>
  <si>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</si>
  <si>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Tāme Nr.01.2.3.</t>
  </si>
  <si>
    <t>Pašvaldības pamtbudžets</t>
  </si>
  <si>
    <t>01.890</t>
  </si>
  <si>
    <t>Izdevumi neparedzētiem gadījumiem</t>
  </si>
  <si>
    <t>Pašvaldības budžeta kopējie izdevumu konti</t>
  </si>
  <si>
    <t>Tāme Nr.05.1.3.</t>
  </si>
  <si>
    <t>05.100</t>
  </si>
  <si>
    <t>Pašvaldības pārziņā esošo teritoriju apsaimniekošana (kopšana un tīrīšana)</t>
  </si>
  <si>
    <t>LV84PARX0002484572001</t>
  </si>
  <si>
    <r>
      <rPr>
        <b/>
        <sz val="9"/>
        <rFont val="Times New Roman"/>
        <family val="1"/>
        <charset val="186"/>
      </rPr>
      <t>11.pielikums</t>
    </r>
    <r>
      <rPr>
        <sz val="9"/>
        <rFont val="Times New Roman"/>
        <family val="1"/>
        <charset val="186"/>
      </rPr>
      <t xml:space="preserve"> Jūrmalas pilsētas domes</t>
    </r>
  </si>
  <si>
    <t xml:space="preserve"> 2019.gada 19.decembra  saistošajiem noteikumiem Nr.57</t>
  </si>
  <si>
    <t xml:space="preserve">Budžeta finansēta institūcija: </t>
  </si>
  <si>
    <t xml:space="preserve">Reģistrācijas Nr.: </t>
  </si>
  <si>
    <t xml:space="preserve">2020.gada budžeta atšifrējums pa programmām </t>
  </si>
  <si>
    <t>Struktūrvienība:</t>
  </si>
  <si>
    <t xml:space="preserve"> Īpašumu pārvaldes Pilsētsaimniecības un labiekārtošanas nodaļa</t>
  </si>
  <si>
    <t>Programma:</t>
  </si>
  <si>
    <t xml:space="preserve"> Pašvaldības pārziņā esošo teritoriju apsaimniekošana (kopšana un tīrīšana)</t>
  </si>
  <si>
    <t>Funkcionālās klasifikācijas kods:</t>
  </si>
  <si>
    <t>Nr.</t>
  </si>
  <si>
    <t>Pasākums/ aktivitāte/ projekts/ pakalpojuma nosaukums/ objekts</t>
  </si>
  <si>
    <t>Ekonomiskās klasifikācijas kodi</t>
  </si>
  <si>
    <t>2020.gada budžets pirms priekšlikumiem</t>
  </si>
  <si>
    <t>Priekšlikumi izmaiņām (+/-)</t>
  </si>
  <si>
    <t>2020.gada budžets apstiprināts pēc izmaiņām</t>
  </si>
  <si>
    <t xml:space="preserve">Attīstības plānošanas dokumenta nosaukums/ Rīcības virziens un aktiv.numurs* </t>
  </si>
  <si>
    <t>KOPĀ</t>
  </si>
  <si>
    <t>Parku, skvēru, atpūtas vietu un apstādījumu kopšana un ierīkošana</t>
  </si>
  <si>
    <t>JPAP_P2.8.__R2.8.1._98 JPAP_P2.8.__R2.8.1._99 JPAS_K4                                    JPAS_J4</t>
  </si>
  <si>
    <t>Iekšpagalmu kopšana</t>
  </si>
  <si>
    <t>JPAP_P2.8._R2.8.1._99</t>
  </si>
  <si>
    <t>Pašvaldības īpašumu kopšana</t>
  </si>
  <si>
    <t>Jaunu puķu trauku iegāde un apsaimniekošana</t>
  </si>
  <si>
    <t>2020. gada 18.februārī ir noslēdzies iepirkums ID Nr. 2020/7 par pārvietojamo puķu konstrukciju piegādi Jūrmalas pilsētā. Lai varētu noslēgt līgumu par puķu konstrukciju piegādi un pavasara sezonā uzstādīt puķu konstrukcijas Jūrmalas pilsētā, nepieciešams veikt budžeta izmaiņas.</t>
  </si>
  <si>
    <t>Puķu siena</t>
  </si>
  <si>
    <t>Dzintaru mežaparka apsaimniekošana</t>
  </si>
  <si>
    <t>JPAP_P2.8._R2.8.1._98 JPAP_P2.8._R2.8.1._99
JPAP_P3.6._R3.6.2._227</t>
  </si>
  <si>
    <t>Pludmales sakopšana</t>
  </si>
  <si>
    <t>JPAP_ P1.6_R.1.6.2_29 JPAP_P1.6._R1.6.2._33 JPAP_P2.8._R2.8.1._99  JPAP_P2.8._R2.8.1._104 JPŪRRP_RV1.6.2_9</t>
  </si>
  <si>
    <t>Sadzīves atkritumu konteinieru izvietošana pludmalē un izejās uz jūru un atkritumu izvešana</t>
  </si>
  <si>
    <t>Sabiedrisko tualešu apsaimniekošana un izveide</t>
  </si>
  <si>
    <t xml:space="preserve">JPAP_ P1.6_R.1.6.2_29 JPAP_P1.6._R1.6.2._33 JPAP_P2.8._R2.8.1._99 </t>
  </si>
  <si>
    <t>Paskaidrojuma rakstu, sabiedrisko tualešu konteineru novietošanai pludmalē un izejās uz jūru izstrādes procesā, Valsts vides dienesta LRVP pieprasa iesniegt  ģeologa atzinumu par paredzēto būvju ietekmi uz Rīgas līča krasta procesiem un kāpu stabilitāti. Nepieciešami pārkārtojumi pa kodiem.</t>
  </si>
  <si>
    <t>Sadzīves atkritumu un  bioloģiski noārdāmo atkritumu savākšana un aizvešana</t>
  </si>
  <si>
    <t>JPAP_P2.7._R2.7.1._96 JPAP_P2.8._R2.8.1._104</t>
  </si>
  <si>
    <t>Dzīvnieku uzturēšanas izmaksas patversmē un savvaļas dzīvnieku izķeršana</t>
  </si>
  <si>
    <t>JPAP_P2.8_R2.8.1._110 JPAP_P3.4_R3.4.1._211</t>
  </si>
  <si>
    <t>Bezsaimnieku dzīvnieku (kaķu) sterilizācija</t>
  </si>
  <si>
    <t>JPAP_P2.8_R2.8.1._110</t>
  </si>
  <si>
    <t>Klejojošu dzīvnieku izķeršana, dzīvnieku līķu apglabāšana</t>
  </si>
  <si>
    <t>Puķu dobju ierīkošana, kopšana un apsaimniekošana</t>
  </si>
  <si>
    <t xml:space="preserve">JPAP_P2.8._R2.8.1._98 JPAP_P2.8._R2.8.1._99 </t>
  </si>
  <si>
    <t xml:space="preserve">Programma: </t>
  </si>
  <si>
    <t>Pilsētas teritoriju labiekārtošanas pasākumi</t>
  </si>
  <si>
    <t xml:space="preserve">Funkcionālās klasifikācijas kods: </t>
  </si>
  <si>
    <t>2020.gada budžets</t>
  </si>
  <si>
    <t>Ielu nosaukumu plāksnīšu un to stiprinājuma stabiņu  komplektu apsaimniekošana un izgatavošana</t>
  </si>
  <si>
    <t>JPAP_P2.2_R2.2.1._70 JPAP_P2.8._R2.8.1._99</t>
  </si>
  <si>
    <t>Bērnu rotaļu laukumu un sporta laukumu izveide, sintētiskā seguma ieklāšana un remonts iekšpagalmos, parkos un pludmalē</t>
  </si>
  <si>
    <t>JPAP_P2.8._R2.8.1._99 JPAP_P2.8._R2.8.1._106 JPAP_P1.6._R1.6.2._33 JPAP_P3.6._R3.6.2._227</t>
  </si>
  <si>
    <t>Jaunu solu un atkritumu urnu izvietošana pludmalē parkos un uz ielām</t>
  </si>
  <si>
    <t>JPAP_ P1.6_R.1.6.2_29 JPAP_P1.6._R1.6.2._33 JPAP_P2.8._R2.8.1._99</t>
  </si>
  <si>
    <t>Pārējie izdevumi pilsētas apsaimniekošanā</t>
  </si>
  <si>
    <t>JPAP_P2.8._R2.8.1._98 JPAP_P2.8._R2.8.1._99 JPAP_P1.6._R1.6.2._33</t>
  </si>
  <si>
    <t>Strūklaku uzturēšana</t>
  </si>
  <si>
    <t>JPAP_P2.8._R2.8.1._98 JPAP_P2.8._R2.8.1._99</t>
  </si>
  <si>
    <t>Suņu ekskramentu atkritumu urnu ar piktogramām, maisiņu turētāju un maisiņu izgatavošana un uzstādīšana</t>
  </si>
  <si>
    <t>Jūrmalas daiļdārzu konkursa organizēšana</t>
  </si>
  <si>
    <t>JPAP_P2.10_R2.10._117</t>
  </si>
  <si>
    <t>Lielformātu vides stendu un informācijas norāžu izgatavošana un uzstādīšana Jūrmalas pilsētā</t>
  </si>
  <si>
    <t xml:space="preserve">JPAP_P1.6._R1.6.2._33 JPAP_P2.2_R2.2.1._70 JPAP_P2.8._R2.8.1._99 </t>
  </si>
  <si>
    <t>Atpūtu un sportu veicinošas infrastruktūras izveide, atjaunošana un labiekārtošana</t>
  </si>
  <si>
    <t>08.100</t>
  </si>
  <si>
    <t xml:space="preserve">Pludmales labiekārtošana, tai skaitā informatīvo norāžu un pārģērbšanās kabīņu remonts, izvietošana, demontāža, atjaunošana   </t>
  </si>
  <si>
    <t>JPAP_P1.6._R1.6.2._33 JPAP_P2.2_R2.2.1._70  JPŪRRP_RV1.6.2_10</t>
  </si>
  <si>
    <t>Izeju uz jūru labiekārtošana pludmalēs (laipas, kāpnes, betona plāksnes)</t>
  </si>
  <si>
    <t>JPAP_P1.6._R1.6.2._34 JPAP_P1.6._R1.6.2._33  JPAP_P2.8._R2.8.1_107 JPŪRRP_RV1.6.2_10</t>
  </si>
  <si>
    <t>Dušu, kāju mazgājamo krānu un sabiedrisko tualešu konteinieru un ūdens sūkņu apkope, remonts, iegāde un uzstādīšana</t>
  </si>
  <si>
    <t>JPAP_ P1.6_R.1.6.2_29 JPAP_P1.6._R1.6.2._33 JPŪRRP_RV1.6.2_10</t>
  </si>
  <si>
    <t>Jaunu pludmales solu izgatavošanai</t>
  </si>
  <si>
    <t>Pirmsskolas izglītības iestāžu labiekārtošanas pasākumi</t>
  </si>
  <si>
    <t>09.100</t>
  </si>
  <si>
    <t>Bērnu rotaļu laukumu izveide pirmsskolas izglītības iestādēs un vispārizglītojošās iestādēs</t>
  </si>
  <si>
    <t>JPAP_P3.2._3.2.2_155 JPAP_P3.2._3.2.3_165 JPAP_P3.6._R3.6.2._227</t>
  </si>
  <si>
    <t>* Informatīvi -</t>
  </si>
  <si>
    <t>Attīstības plānošanas dokumenta nosaukums un rīcības virzienu atšifrējums.</t>
  </si>
  <si>
    <t>Jūrmalas pilsētas attīstības programma 2014. - 2020.gadam (JPAP)</t>
  </si>
  <si>
    <t>Prioritāte P1.6. Aktīvā un dabas tūrisma attīstība</t>
  </si>
  <si>
    <t>Rīcības virziens R1.6.2.: Peldvietu infrastruktūras attīstība</t>
  </si>
  <si>
    <t>Aktivitāte Nr.29 Baltijas jūras Rīgas jūras līča peldvietu un Jūrmalas iekšzemes peldvietas infrastruktūras attīstība saskaņā ar „Zilā karoga” programmas standartu un Jūrmalas iekšzemes peldvietu un atpūtas vietu infrastruktūras attīstība</t>
  </si>
  <si>
    <t>Aktivitāte Nr.32 Peldvietu un atpūtas vietu attīstība Lielupes krastos</t>
  </si>
  <si>
    <t>Aktivitāte Nr.33 Pludmales zonas labiekārtošana un apsaimniekošana</t>
  </si>
  <si>
    <t>Aktivitāte Nr.34 Transporta piekļuves uzlabošana pludmales zonai</t>
  </si>
  <si>
    <t>Prioritāte P2.1. Ceļu un ielu, to apgaismojuma kvalitātes uzlabošana, satiksmes drošības uzlabojumi, veloceliņu un gājē'ju celiņu attīstība</t>
  </si>
  <si>
    <t>Rīcības virziens R2.1.1.: Ielu un celiņu rekonstrukcija, satiksmes drošības uzlabošana</t>
  </si>
  <si>
    <t>Aktivitāte Nr.62 Jūrmalas ielu un tiltu tīkla pilnveide</t>
  </si>
  <si>
    <t>Prioritāte P2.2. Marķējumu un informācijas zīmju sistēmas pilnveide</t>
  </si>
  <si>
    <t>Rīcības virziens R2.2.1.: Jūrmalas vizuālās identitātes standarta izstrāde un ieviešana</t>
  </si>
  <si>
    <t>Aktivitāte Nr.70 Jūrmalas vizuālās identitātes veidošana un uzraudzīšana</t>
  </si>
  <si>
    <t>Prioritāte P2.3. Sabiedriskā transporta sistēmas attīstība</t>
  </si>
  <si>
    <t>Rīcības virziens R2.3.2.: Ērtas sabiedriskā transporta infrastruktūras nodrošināšana</t>
  </si>
  <si>
    <t>Aktivitāte Nr. 75 Sabiedriskā transporta infrastruktūras attīstība</t>
  </si>
  <si>
    <t>Prioritāte P2.7. Atkritumu utilizācijas sistēmas plinveide</t>
  </si>
  <si>
    <t>Rīcības virziens R2.7.1.: Atkritumu apsaimniekošanas sistēmas pilnveide</t>
  </si>
  <si>
    <t>Aktivitāte Nr.96 Atkritumu apsaimniekošanas sistēmas pilnveide</t>
  </si>
  <si>
    <t xml:space="preserve">Prioritāte P2.8. Publiskās telpas labiekārtošana </t>
  </si>
  <si>
    <t>Rīcības virziens R2.8.1.: Publiskās telpas pilnveide</t>
  </si>
  <si>
    <t>Aktivitāte Nr.98 Parku, skvēru un kūrorta mazās infrastruktūras attīstība uzturēšana</t>
  </si>
  <si>
    <t>Aktivitāte Nr.99 Publiskās telpas un ēku apsaimniekošana</t>
  </si>
  <si>
    <t>Aktivitāte Nr.106 Jūrmalas pilsētā esošo daudzdzīvokļu namu pagalmu, izglītības iestāžu un piebraucamo ceļu rekonstrukcija</t>
  </si>
  <si>
    <t>Aktivitāte Nr.104  Lielupes krastmalas un piekrastes ekosistēmas ilgtspējīga apsaimniekošana</t>
  </si>
  <si>
    <t>Aktivitāte Nr.107 Vides pieejamības nodrošināšana cilvēkiem ar īpašām vajadzībām</t>
  </si>
  <si>
    <t>Aktivitāte Nr.110 Dzīvnieku labturības pasākumu nodrošināšana</t>
  </si>
  <si>
    <t>Prioritāte P2.10. Privātīpašuma sakārtošanas motivācija</t>
  </si>
  <si>
    <t>Rīcības virziens R2.10.1.: Privātā īpašuma sakopšanas motivēšana</t>
  </si>
  <si>
    <t>Aktivitāte Nr.117 Privātīpašumu sakoptības veicināšana</t>
  </si>
  <si>
    <t>Prioritāte P3.2.   Kvalitatīva un sociāli pieejama izglītība</t>
  </si>
  <si>
    <t>Rīcības virziens R3.2.2.: Pirmsskolas izglītības pakalpojmi</t>
  </si>
  <si>
    <t>Aktivitāte Nr.155 Pirmsskolas izglītības iestāžu mācību vides uzlabošana</t>
  </si>
  <si>
    <t>Rīcības virziens R3.2.3. : Vispārizglītojošo skolu  izglītības pakalpojmi</t>
  </si>
  <si>
    <t>Aktivitāte Nr.165 Vispārējās izglītības iestāžu mācību vides uzlabošana</t>
  </si>
  <si>
    <t>Prioritāte P3.4. Droša dzīves vide</t>
  </si>
  <si>
    <t>Rīcības virziens R3.4.1.: Sabiedriskās kārtības un iedzīvotāju drošības nodrošināšana</t>
  </si>
  <si>
    <t xml:space="preserve">Aktivitāte Nr.211 Savvaļas dzīvnieku aktivitāšu ierobežošana </t>
  </si>
  <si>
    <t>Prioritāte P3.6. Kvalitatīvi veselības aprūpes pakalpojumi</t>
  </si>
  <si>
    <t>Rīcības virziens R3.6.2.: Veselīga dzīvesveida veicināšana</t>
  </si>
  <si>
    <t>Aktivitāte Nr. 227 Veselīga dzīvesveida veicināšana</t>
  </si>
  <si>
    <t>Jūrmalas pilsētas ūdens resursu rīcības plāns 2016.-2020.gadam (JPŪRRP)</t>
  </si>
  <si>
    <t>Mērķis 4: Piekrastes ūdeņu un Lielupes plānotā izmantošana. Rīcības virziens R1.6.2 Peldvietu infrastruktūras attīstība</t>
  </si>
  <si>
    <t>Aktivitāte Nr.9 Uzlabot publisko ūdeņu piekrastes pieejamību</t>
  </si>
  <si>
    <t xml:space="preserve">Aktivitāte Nr.10 Aktualizēt pludmales aktivitāšu zonējumu un labiekārtojumu
</t>
  </si>
  <si>
    <t>Jūrmalas pilsētas attīstības stratēģija 2010. - 2030.gadam (JPAS)</t>
  </si>
  <si>
    <t xml:space="preserve">K4 Ķemeru kūrortvides veidošana </t>
  </si>
  <si>
    <t xml:space="preserve">J4 Publiskās telpas izcilība </t>
  </si>
  <si>
    <t>Tāme Nr.09.14.1.</t>
  </si>
  <si>
    <t>Jūrmalas pirmsskolas izglītības iestāde "Bitīte"</t>
  </si>
  <si>
    <t>Lēdurgas iela 20a, Jūrmala, LV-2011</t>
  </si>
  <si>
    <t>Iestādes uzturēšana un pirmsskolas izglītības nodrošināšana</t>
  </si>
  <si>
    <t>LV48PARX0002484572067</t>
  </si>
  <si>
    <t>LV48PARX0002484573037</t>
  </si>
  <si>
    <t>LV48PARX0002484577040</t>
  </si>
  <si>
    <t xml:space="preserve">Ekonomija rodas no tā, ka 28.02.2020.gada tika likvidēta štata vienība (ēku un teritoriju dežuranti). No 01.03.-31.12.2020.gadam ekonomija 475,00 Eur x 10 mēnēsi = 4750,00 Eur x 3 darbinieki= 14250,00 Eur </t>
  </si>
  <si>
    <t>Lai veiktu video novērošanu Lēdurgas ielā 20A, Jūrmala, nepieciešams pieslēgt interneta pieslēgumu. Papildus naudas līdzekļi nepieciešami SIA TET ikmēneša pakalpojumiem.</t>
  </si>
  <si>
    <t>Tāme Nr.06.1.7.</t>
  </si>
  <si>
    <t>Publisku teritoriju, ēku un mājokļu būvniecība, atjaunošana un uzlabošana</t>
  </si>
  <si>
    <t>Tāme Nr.10.1.1.</t>
  </si>
  <si>
    <t>10.700</t>
  </si>
  <si>
    <t>Pārējo sociālo iestāžu būvniecība, atjaunošana un uzlabošana</t>
  </si>
  <si>
    <r>
      <rPr>
        <b/>
        <sz val="9"/>
        <rFont val="Times New Roman"/>
        <family val="1"/>
        <charset val="186"/>
      </rPr>
      <t>10.pielikums</t>
    </r>
    <r>
      <rPr>
        <sz val="9"/>
        <rFont val="Times New Roman"/>
        <family val="1"/>
        <charset val="186"/>
      </rPr>
      <t xml:space="preserve"> Jūrmalas pilsētas domes</t>
    </r>
  </si>
  <si>
    <t xml:space="preserve">Īpašumu pārvaldes Pašvaldības īpašumu nodaļas pašvaldības īpašumu tehniskā nodrošinājuma daļa </t>
  </si>
  <si>
    <t>Administratīvo ēku būvniecība, atjaunošana un uzlabošana</t>
  </si>
  <si>
    <t xml:space="preserve"> 01.110</t>
  </si>
  <si>
    <t>Domes administratīvo ēku infrastruktūras attīstība</t>
  </si>
  <si>
    <t>24.01.2020 Īpašumu pārvaldes Pašvaldības īpašumu nodaļas Pašvaldības īpašumu tehniskā nodrošinājuma daļas iesniegums par budžeta grozījumiem Nr.8.2.1-3/4-5.</t>
  </si>
  <si>
    <t>JPAP_P3.1_R3.1.2._131 JPAP_P2.8_R2.8.1_99</t>
  </si>
  <si>
    <t>Nekustamā īpašuma būvniecība, atjaunošana un uzlabošana policijas vajadzībām</t>
  </si>
  <si>
    <t>03.110</t>
  </si>
  <si>
    <t>Policijas vajadzībām nepieciešamo ēku remonts</t>
  </si>
  <si>
    <t>JPAP_P1.6_R1.6.2._30 JPAP_P2.8_R2.8.1_99</t>
  </si>
  <si>
    <t>JPAP_P1.6_R1.6.2._30</t>
  </si>
  <si>
    <t>Glābšanas staciju būvniecība, atjaunošana un uzlabošana</t>
  </si>
  <si>
    <t>03.600</t>
  </si>
  <si>
    <t>Glābšanas stacijas</t>
  </si>
  <si>
    <t>JPAP_P1.6_R1.6.2._30 JPAP_P2.8_R2.8.1_99 JPAP_P3.4_R3.4.1_213</t>
  </si>
  <si>
    <t>Publisko teritoriju, ēku un mājokļu būvniecība, atjaunošana un uzlabošana</t>
  </si>
  <si>
    <t>Pilsētas kapsētu labiekārtošana</t>
  </si>
  <si>
    <t>JPAP_P2.8_R2.8.2._114</t>
  </si>
  <si>
    <t>05.03.2020 Īpašumu pārvaldes Pašvaldības īpašumu nodaļas Pašvaldības īpašumu tehniskā nodrošinājuma daļas iesniegums par budžeta grozījumiem Nr.8.2.1-3/4-12.</t>
  </si>
  <si>
    <t>Pašvaldības dzīvojamā fonda remonts</t>
  </si>
  <si>
    <t>JPAP_P2.9_R2.9.1._115  JPAP_P3.5_R3.5.1_216</t>
  </si>
  <si>
    <t>Ēku nojaukšana</t>
  </si>
  <si>
    <t>JPAP_P2.8_R2.8.1._105 JPAP_P2.8_R2.8.1_99</t>
  </si>
  <si>
    <t>Pašvaldības īpašumā esošo ēku, kas nav nodotas citu pašvaldības iestāžu valdījumā vai apsaimniekošanā, remonts</t>
  </si>
  <si>
    <t xml:space="preserve">JPAP_P2.9_R2.9.1_115 JPAP_P3.5_R3.5.1_216 JPAP_P2.8_R2.8.1_99 </t>
  </si>
  <si>
    <t>JPAP_P2.9_R2.9.1_115 JPAP_P2.8_R2.8.1_99</t>
  </si>
  <si>
    <t>Ēku konservācija</t>
  </si>
  <si>
    <t>JPAP_P2.8_R2.8.1_105 JPAP_P2.8_R2.8.1_99</t>
  </si>
  <si>
    <t>Aizvietotājizpildes piemērošana patvaļīgi veiktas būvniecības vai vidi degradējošas/bīstamas būves esamības gadījumos</t>
  </si>
  <si>
    <t>JPAP_P2.9_R2.9.1._115 JPAP_P2.8_R2.8.1_99</t>
  </si>
  <si>
    <t>Pašvaldības palīdzības sniegšana iedzīvotājiem dzīvojamo telpu remontiem</t>
  </si>
  <si>
    <t xml:space="preserve">JPAP_P2.9_R2.9.1._115 JPAP_P2.8_R2.8.1_99 JPAP_P3.5_R3.5.1_216 </t>
  </si>
  <si>
    <t xml:space="preserve">Objektu apsekošana, to ekonomisko daļu, apjomu, tāmju sastādīšana </t>
  </si>
  <si>
    <t>JPAP P3.1.,R3.1.2._131 JPAP_P2.8_R2.8.1_99</t>
  </si>
  <si>
    <t>Sabiedriskās tualetes remontdarbi</t>
  </si>
  <si>
    <t>JPAP_P2.8_R2.8.1_99</t>
  </si>
  <si>
    <t xml:space="preserve">Sporta nams "Taurenītis" </t>
  </si>
  <si>
    <t>JPAP_P1.6_R1.6.3_41 JPAP_P3.3_R3.3.3_206 JPAP_P3.6_R3.6.2_227</t>
  </si>
  <si>
    <t>Majoru sporta laukums</t>
  </si>
  <si>
    <t>Slokas stadions</t>
  </si>
  <si>
    <t>Dzintaru mežaparks</t>
  </si>
  <si>
    <t>JPAP_P2.8_R2.8.1_98 JPAP_P3.3_R3.3.3_206 JPAP_P3.6_R3.6.2_227</t>
  </si>
  <si>
    <t>Velonovietnes Jūrmalas pilsētas pašvaldības īpašumos</t>
  </si>
  <si>
    <t>JPAP_P2.8_R2.8.1_98 JPAP_P3.6_R3.6.2_227</t>
  </si>
  <si>
    <t>Avārijas darbi</t>
  </si>
  <si>
    <t xml:space="preserve"> JPAP_P2.8_R2.8.1_99</t>
  </si>
  <si>
    <t>Bibliotēku ēku būvniecība, atjaunošana un uzlabošana</t>
  </si>
  <si>
    <t>08.210</t>
  </si>
  <si>
    <t>Bibliotēku remonts</t>
  </si>
  <si>
    <t>JPAP P3.1.,R3.1.2._131  JPAP_P2.8_R2.8.1_99 JPAP_P3.3_R3.3.1_192</t>
  </si>
  <si>
    <t>Muzeja ēku būvniecība, atjaunošana un uzlabošana</t>
  </si>
  <si>
    <t>08.220</t>
  </si>
  <si>
    <t>Muzeji un izstāžu zāles</t>
  </si>
  <si>
    <t xml:space="preserve">JPAP_P3.3_R3.3.1._192                    JPAP P3.1.,R3.1.2._131 JPAP_P2.8_R2.8.1_99 </t>
  </si>
  <si>
    <t>Kultūras centru un namu būvniecība, atjaunošana un uzlabošana</t>
  </si>
  <si>
    <t>08.230</t>
  </si>
  <si>
    <t>Kultūras centra ēku remonts</t>
  </si>
  <si>
    <t>JPAP_P3.3_R3.3.1._192                      JPAP P3.1.,R3.1.2._131                     JPAP_P2.8_R2.8.1_99</t>
  </si>
  <si>
    <t>Pirmsskolas izglītības iestāžu būvniecība, atjaunošana un uzlabošana</t>
  </si>
  <si>
    <t>JPAP_P3.2_R3.2.2._155 JPAP_P2.8_R2.8.1_99</t>
  </si>
  <si>
    <t>Nesadalītais finansējums programmas īstenošanai</t>
  </si>
  <si>
    <t>Jūrmalas PII ''Madara''</t>
  </si>
  <si>
    <t>Jūrmalas PII ''Podziņa''</t>
  </si>
  <si>
    <t>Jūrmalas PII ''Zvaniņš''</t>
  </si>
  <si>
    <t>Jūrmalas PII ''Katrīna''</t>
  </si>
  <si>
    <t>Jūrmalas PII ''Lācītis''</t>
  </si>
  <si>
    <t>JPAP P3.1.,R3.1.2._131 JPAP_P3.2_R3.2.2._155 JPAP_P2.8_R2.8.1_99</t>
  </si>
  <si>
    <t>Sākumskolu, pamatskolu, vidusskolu būvniecība, atjaunošana un uzlabošana</t>
  </si>
  <si>
    <t>09.210</t>
  </si>
  <si>
    <t>JPAP_P3.2_R3.2.3._165 JPAP_P2.8_R2.8.1_99</t>
  </si>
  <si>
    <t>Jūrmalas  sākumskola "Atvase"</t>
  </si>
  <si>
    <t>Jaundubultu vidusskola</t>
  </si>
  <si>
    <t>Kauguru vidusskola</t>
  </si>
  <si>
    <t>Mežmalas vidusskola</t>
  </si>
  <si>
    <t>Majoru vidusskola</t>
  </si>
  <si>
    <t>Jūrmalas  sākumskola "Ābelīte"</t>
  </si>
  <si>
    <t>Jūrmalas  sākumskola "Taurenītis"</t>
  </si>
  <si>
    <t>Ķemeru pamatskola</t>
  </si>
  <si>
    <t>Interešu un profesionālās ievirzes izglītības iestāžu būvniecība, atjaunošana un uzlabošana</t>
  </si>
  <si>
    <t>09.510</t>
  </si>
  <si>
    <t>Jūrmalas Sporta skola</t>
  </si>
  <si>
    <t>JPAP_P3.2_R3.2.4._185</t>
  </si>
  <si>
    <t>Jūrmalas bērnu un jauniešu interešu centrs</t>
  </si>
  <si>
    <t>JPAP_P3.2_R3.2.4._185 JPAP_P3.2_R3.2.4._184 JPAP_P2.8_R2.8.1_99</t>
  </si>
  <si>
    <t>JPAP_P3.5_R3.5.1._216 JPAP_P2.8_R2.8.1_99</t>
  </si>
  <si>
    <t>Atbilstoši Jūrmalas pilsētas attīstības programmas 2014.–2020.gadam 2.daļas „Stratēģiskā daļa un rīcības plāns” II.nodaļas "Rīcības plāns"  g) apakšnodaļa „Darbības un pasākumi”, Pielikums Jūrmalas pilsētas domes 2019.gada 21.februāra lēmumam Nr.60 (protokols Nr.2, 18.punkts)</t>
  </si>
  <si>
    <t>JPAP - Jūrmalas pilsētas attīstības programma 2014.-2020.gadam</t>
  </si>
  <si>
    <t xml:space="preserve"> P1.6. Aktīvā un dabas tūrisma attīstība</t>
  </si>
  <si>
    <t>R1.6.2.: Peldvietu infrastruktūras attīstība</t>
  </si>
  <si>
    <t>Aktivitāte Nr.30 Pašvaldības īpašumā esošo glābšanas staciju rekonstrukcija un būvniecība</t>
  </si>
  <si>
    <t xml:space="preserve"> R1.6.3.: Sporta pasākumu un pakalpojumu attīstība</t>
  </si>
  <si>
    <t>Aktivitāte Nr. 41 Sporta infrastruktūras un pasākumu un pakalpojumu attīstība</t>
  </si>
  <si>
    <t>Prioritāte P2.8. Publiskās telpas labiekārtošana</t>
  </si>
  <si>
    <t>R2.8.1.: Publiskās telpas pilnveide</t>
  </si>
  <si>
    <t>Aktivitāte Nr. 105 Graustu novākšana pilsētā</t>
  </si>
  <si>
    <t>P2.8. Publiskās telpas labiekārtošana</t>
  </si>
  <si>
    <t>R2.8.2.: Kapsētu un to infrastruktūras labiekārtošana</t>
  </si>
  <si>
    <t>Aktivitāte Nr.114 Kapsētu paplašināšana un jaunu kapsētu izveide un to apsaimniekošana</t>
  </si>
  <si>
    <t>P2.9. Dzīvojamā fonda attīstība</t>
  </si>
  <si>
    <t>R2.9.1.: Pašvaldības dzīvojamā fonda attīstība</t>
  </si>
  <si>
    <t>Aktivitāte Nr.115 Jūrmalas pašvaldības dzīvojamā fonda attīstības plānošana un plānu realizācija</t>
  </si>
  <si>
    <t>P3.1. Uz nākotni orientēta pilsētas pārvaldība, kas atbalsta pilsonisko iniciatīvu</t>
  </si>
  <si>
    <t>R3.1.2.: Pašvaldības pārvaldes kapacitātes celšana</t>
  </si>
  <si>
    <t>Aktivitāte Nr.131 Kvalitatīva pašvaldības pārvaldes kapacitātes nodrošināšana</t>
  </si>
  <si>
    <t>P3.2. Kvalitatīva un sociāli pieejama izglītība</t>
  </si>
  <si>
    <t>R3.2.2.: Pirmsskolas izglītības pakalpojumi</t>
  </si>
  <si>
    <t>Aktivitāte Nr. 155 Pirmsskolas izglītības iestāžu mācību vides uzlabošana un kvalitatīva izglītības programmu īstenošana</t>
  </si>
  <si>
    <t>R3.2.3.: Vispārizglītojošo skolu izglītības pakalpojumi</t>
  </si>
  <si>
    <t>Aktivitāte Nr.165 Vispārējās izglītības iestāžu mācību vides uzlabošana un kvalitatīva izglītības programmu īstenošana</t>
  </si>
  <si>
    <t>R3.2.4.: Profesionālās ievirzes un interešu izglītības pakalpojumi</t>
  </si>
  <si>
    <t>Aktivitāte Nr. 183 Jauniešu veselības, drošības un sociālās aizsardzība un informācijas un izglītošanas pasākumu nodrošinājums</t>
  </si>
  <si>
    <t>Aktivitāte Nr. 184 Brīvā laika pavadīšanas iespējas pilsētā, izmantojot esošās un radot jaunas</t>
  </si>
  <si>
    <t>P3.3. Daudzveidīgas kultūras un sporta vide</t>
  </si>
  <si>
    <t xml:space="preserve"> R3.3.1.: Pilsētas kultūras iestāžu un muzeju darbības pilnveide</t>
  </si>
  <si>
    <t>Aktivitāte Nr. 192 Jūrmalas kultūras iestāžu ēku remonts un būvniecība, teritoriju labiekārtošana un materiāltehniskais nodrošinājums</t>
  </si>
  <si>
    <t>R3.3.3.: Sporta sektora attīstība</t>
  </si>
  <si>
    <t>Aktivitāte Nr.206 Publiskās sporta infrastruktūras attīstība</t>
  </si>
  <si>
    <t>P3.4. Droša dzīves vide</t>
  </si>
  <si>
    <t xml:space="preserve"> R3.4.1.: Sabiedriskās kārtības un iedzīvotāju drošības nodrošināšana</t>
  </si>
  <si>
    <t>Aktivitāte Nr.213 Sabiedriskās kārtības un iedzīvotāju drošības pakalpojumu nepārtrauktības nodrošināšana un kvalitātes uzlabošana</t>
  </si>
  <si>
    <t>P3.5. Kvalitatīvs sociālais atbalsts</t>
  </si>
  <si>
    <t>R3.5.1.: Sociālo pakalpojumu attīstība</t>
  </si>
  <si>
    <t>Aktivitāte Nr.216 Sociālā atbalsta infrastruktūras attīstība</t>
  </si>
  <si>
    <t>P3.6. Kvalitatīvi veselības aprūpes pakalpojumi</t>
  </si>
  <si>
    <t>R3.6.2.: Veselīga dzīvesveida veicināšana</t>
  </si>
  <si>
    <t>P3.7. Atbalsts uzņēmējdarbības iniciatīvām un uzņēmēju sadarbības veicināšana</t>
  </si>
  <si>
    <t xml:space="preserve"> R3.7.2.: Vietējās uzņēmējdarbības atbalsta infrastruktūras attīstība</t>
  </si>
  <si>
    <t>Aktivitāte Nr 231 Tirdzniecības vietu attīstība un esošo tirdzniecības vietu efektīvas darbības nodrošināšana un labiekārtošana</t>
  </si>
  <si>
    <t>90009249210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</si>
</sst>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86"/>
      <scheme val="minor"/>
    </font>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
      <sz val="9"/>
      <color rgb="FFFF0000"/>
      <name val="Times New Roman"/>
      <family val="1"/>
      <charset val="186"/>
    </font>
    <font>
      <sz val="9"/>
      <color theme="1"/>
      <name val="Calibri"/>
      <family val="2"/>
      <charset val="186"/>
      <scheme val="minor"/>
    </font>
    <font>
      <b/>
      <sz val="12"/>
      <name val="Times New Roman"/>
      <family val="1"/>
      <charset val="186"/>
    </font>
    <font>
      <b/>
      <i/>
      <sz val="12"/>
      <name val="Times New Roman"/>
      <family val="1"/>
      <charset val="186"/>
    </font>
    <font>
      <sz val="8"/>
      <name val="Times New Roman"/>
      <family val="1"/>
      <charset val="186"/>
    </font>
    <font>
      <b/>
      <sz val="14"/>
      <color theme="1"/>
      <name val="Times New Roman"/>
      <family val="1"/>
      <charset val="186"/>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s>
  <borders count="10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hair">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top style="double">
        <color indexed="64"/>
      </top>
      <bottom style="double">
        <color indexed="64"/>
      </bottom>
      <diagonal/>
    </border>
    <border>
      <left style="hair">
        <color indexed="64"/>
      </left>
      <right/>
      <top style="double">
        <color indexed="64"/>
      </top>
      <bottom style="double">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s>
  <cellStyleXfs count="4">
    <xf numFmtId="0" fontId="0" fillId="0" borderId="0"/>
    <xf numFmtId="0" fontId="2" fillId="0" borderId="0"/>
    <xf numFmtId="0" fontId="2" fillId="0" borderId="0"/>
    <xf numFmtId="0" fontId="1" fillId="0" borderId="0"/>
  </cellStyleXfs>
  <cellXfs count="899">
    <xf numFmtId="0" fontId="0" fillId="0" borderId="0" xfId="0"/>
    <xf numFmtId="0" fontId="3" fillId="2" borderId="0" xfId="1" applyFont="1" applyFill="1" applyAlignment="1" applyProtection="1">
      <alignment vertical="center"/>
      <protection locked="0"/>
    </xf>
    <xf numFmtId="0" fontId="4" fillId="2" borderId="0" xfId="1" applyFont="1" applyFill="1" applyAlignment="1" applyProtection="1">
      <alignment horizontal="right" vertical="center"/>
      <protection locked="0"/>
    </xf>
    <xf numFmtId="0" fontId="3" fillId="0" borderId="0" xfId="1" applyFont="1" applyAlignment="1">
      <alignment vertical="center"/>
    </xf>
    <xf numFmtId="0" fontId="3" fillId="0" borderId="4" xfId="1" applyFont="1" applyBorder="1" applyAlignment="1">
      <alignment vertical="center"/>
    </xf>
    <xf numFmtId="49" fontId="6" fillId="2" borderId="4" xfId="1" applyNumberFormat="1" applyFont="1" applyFill="1" applyBorder="1" applyAlignment="1">
      <alignment vertical="center"/>
    </xf>
    <xf numFmtId="49" fontId="4" fillId="2" borderId="0" xfId="1" applyNumberFormat="1" applyFont="1" applyFill="1" applyAlignment="1">
      <alignment vertical="center"/>
    </xf>
    <xf numFmtId="49" fontId="3" fillId="2" borderId="4" xfId="1" applyNumberFormat="1" applyFont="1" applyFill="1" applyBorder="1" applyAlignment="1">
      <alignment vertical="center"/>
    </xf>
    <xf numFmtId="49" fontId="3" fillId="2" borderId="0" xfId="1" applyNumberFormat="1" applyFont="1" applyFill="1" applyAlignment="1">
      <alignment vertical="center"/>
    </xf>
    <xf numFmtId="49" fontId="7" fillId="2" borderId="4" xfId="1" applyNumberFormat="1" applyFont="1" applyFill="1" applyBorder="1" applyAlignment="1">
      <alignment vertical="center"/>
    </xf>
    <xf numFmtId="49" fontId="3" fillId="2" borderId="7" xfId="1" applyNumberFormat="1" applyFont="1" applyFill="1" applyBorder="1" applyAlignment="1">
      <alignment vertical="center"/>
    </xf>
    <xf numFmtId="49" fontId="3" fillId="2" borderId="8" xfId="1" applyNumberFormat="1" applyFont="1" applyFill="1" applyBorder="1" applyAlignment="1">
      <alignment vertical="center"/>
    </xf>
    <xf numFmtId="49" fontId="3" fillId="2" borderId="9" xfId="1" applyNumberFormat="1" applyFont="1" applyFill="1" applyBorder="1" applyAlignment="1" applyProtection="1">
      <alignment vertical="center"/>
      <protection locked="0"/>
    </xf>
    <xf numFmtId="49" fontId="3" fillId="2" borderId="10" xfId="1" applyNumberFormat="1" applyFont="1" applyFill="1" applyBorder="1" applyAlignment="1" applyProtection="1">
      <alignment vertical="center"/>
      <protection locked="0"/>
    </xf>
    <xf numFmtId="49" fontId="3" fillId="0" borderId="4" xfId="1" applyNumberFormat="1" applyFont="1" applyBorder="1" applyAlignment="1">
      <alignment horizontal="center" vertical="center" wrapText="1"/>
    </xf>
    <xf numFmtId="49" fontId="3" fillId="0" borderId="0" xfId="1" applyNumberFormat="1" applyFont="1" applyAlignment="1">
      <alignment horizontal="center" vertical="center" wrapText="1"/>
    </xf>
    <xf numFmtId="0" fontId="3" fillId="0" borderId="4" xfId="1" applyFont="1" applyBorder="1" applyAlignment="1">
      <alignment horizontal="center" vertical="center" textRotation="90"/>
    </xf>
    <xf numFmtId="0" fontId="3" fillId="0" borderId="0" xfId="1" applyFont="1" applyAlignment="1">
      <alignment horizontal="center" vertical="center" textRotation="90"/>
    </xf>
    <xf numFmtId="1" fontId="8" fillId="0" borderId="27" xfId="1" applyNumberFormat="1" applyFont="1" applyBorder="1" applyAlignment="1">
      <alignment horizontal="center" vertical="center"/>
    </xf>
    <xf numFmtId="1" fontId="8" fillId="0" borderId="28" xfId="1" applyNumberFormat="1" applyFont="1" applyBorder="1" applyAlignment="1">
      <alignment horizontal="center" vertical="center"/>
    </xf>
    <xf numFmtId="1" fontId="8" fillId="0" borderId="29" xfId="1" applyNumberFormat="1" applyFont="1" applyBorder="1" applyAlignment="1">
      <alignment horizontal="center" vertical="center"/>
    </xf>
    <xf numFmtId="1" fontId="8" fillId="0" borderId="30" xfId="1" applyNumberFormat="1" applyFont="1" applyBorder="1" applyAlignment="1">
      <alignment horizontal="center" vertical="center"/>
    </xf>
    <xf numFmtId="1" fontId="8" fillId="0" borderId="31" xfId="1" applyNumberFormat="1" applyFont="1" applyBorder="1" applyAlignment="1">
      <alignment horizontal="center" vertical="center"/>
    </xf>
    <xf numFmtId="1" fontId="8" fillId="0" borderId="32" xfId="1" applyNumberFormat="1" applyFont="1" applyBorder="1" applyAlignment="1">
      <alignment horizontal="center" vertical="center"/>
    </xf>
    <xf numFmtId="0" fontId="4" fillId="0" borderId="15" xfId="1" applyFont="1" applyBorder="1" applyAlignment="1">
      <alignment vertical="center" wrapText="1"/>
    </xf>
    <xf numFmtId="0" fontId="4" fillId="0" borderId="15" xfId="1" applyFont="1" applyBorder="1" applyAlignment="1">
      <alignment horizontal="left" vertical="center" wrapText="1"/>
    </xf>
    <xf numFmtId="0" fontId="4" fillId="0" borderId="15" xfId="1" applyFont="1" applyBorder="1" applyAlignment="1">
      <alignment vertical="center"/>
    </xf>
    <xf numFmtId="0" fontId="4" fillId="0" borderId="33" xfId="1" applyFont="1" applyBorder="1" applyAlignment="1">
      <alignment vertical="center"/>
    </xf>
    <xf numFmtId="0" fontId="4" fillId="0" borderId="18" xfId="1" applyFont="1" applyBorder="1" applyAlignment="1">
      <alignment vertical="center"/>
    </xf>
    <xf numFmtId="0" fontId="4" fillId="0" borderId="34"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18" xfId="1" applyFont="1" applyBorder="1" applyAlignment="1" applyProtection="1">
      <alignment vertical="center"/>
      <protection locked="0"/>
    </xf>
    <xf numFmtId="0" fontId="4" fillId="0" borderId="20"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Alignment="1">
      <alignment vertical="center"/>
    </xf>
    <xf numFmtId="0" fontId="4" fillId="0" borderId="36" xfId="1" applyFont="1" applyBorder="1" applyAlignment="1">
      <alignment vertical="center" wrapText="1"/>
    </xf>
    <xf numFmtId="0" fontId="4" fillId="0" borderId="36" xfId="1" applyFont="1" applyBorder="1" applyAlignment="1">
      <alignment horizontal="left" vertical="center" wrapText="1"/>
    </xf>
    <xf numFmtId="3" fontId="4" fillId="0" borderId="36" xfId="1" applyNumberFormat="1" applyFont="1" applyBorder="1" applyAlignment="1">
      <alignment horizontal="right" vertical="center"/>
    </xf>
    <xf numFmtId="3" fontId="4" fillId="0" borderId="37" xfId="1" applyNumberFormat="1" applyFont="1" applyBorder="1" applyAlignment="1">
      <alignment horizontal="right" vertical="center"/>
    </xf>
    <xf numFmtId="3" fontId="4" fillId="0" borderId="38" xfId="1" applyNumberFormat="1" applyFont="1" applyBorder="1" applyAlignment="1">
      <alignment horizontal="right" vertical="center"/>
    </xf>
    <xf numFmtId="3" fontId="4" fillId="0" borderId="39" xfId="1" applyNumberFormat="1" applyFont="1" applyBorder="1" applyAlignment="1">
      <alignment horizontal="right" vertical="center"/>
    </xf>
    <xf numFmtId="3" fontId="4" fillId="0" borderId="40" xfId="1" applyNumberFormat="1" applyFont="1" applyBorder="1" applyAlignment="1">
      <alignment horizontal="right" vertical="center"/>
    </xf>
    <xf numFmtId="3" fontId="4" fillId="0" borderId="41" xfId="1" applyNumberFormat="1" applyFont="1" applyBorder="1" applyAlignment="1" applyProtection="1">
      <alignment horizontal="right" vertical="center"/>
      <protection locked="0"/>
    </xf>
    <xf numFmtId="0" fontId="3" fillId="0" borderId="27" xfId="1" applyFont="1" applyBorder="1" applyAlignment="1">
      <alignment vertical="center" wrapText="1"/>
    </xf>
    <xf numFmtId="0" fontId="3" fillId="0" borderId="27" xfId="1" applyFont="1" applyBorder="1" applyAlignment="1">
      <alignment horizontal="left" vertical="center" wrapText="1"/>
    </xf>
    <xf numFmtId="3" fontId="3" fillId="0" borderId="27" xfId="1" applyNumberFormat="1" applyFont="1" applyBorder="1" applyAlignment="1">
      <alignment horizontal="right" vertical="center"/>
    </xf>
    <xf numFmtId="3" fontId="3" fillId="0" borderId="28" xfId="1" applyNumberFormat="1" applyFont="1" applyBorder="1" applyAlignment="1">
      <alignment horizontal="right" vertical="center"/>
    </xf>
    <xf numFmtId="3" fontId="3" fillId="0" borderId="29" xfId="1" applyNumberFormat="1" applyFont="1" applyBorder="1" applyAlignment="1">
      <alignment horizontal="right" vertical="center"/>
    </xf>
    <xf numFmtId="3" fontId="3" fillId="0" borderId="30" xfId="1" applyNumberFormat="1" applyFont="1" applyBorder="1" applyAlignment="1">
      <alignment horizontal="right" vertical="center"/>
    </xf>
    <xf numFmtId="3" fontId="3" fillId="0" borderId="31" xfId="1" applyNumberFormat="1" applyFont="1" applyBorder="1" applyAlignment="1">
      <alignment horizontal="right" vertical="center"/>
    </xf>
    <xf numFmtId="3" fontId="3" fillId="0" borderId="32" xfId="1" applyNumberFormat="1" applyFont="1" applyBorder="1" applyAlignment="1" applyProtection="1">
      <alignment horizontal="right" vertical="center"/>
      <protection locked="0"/>
    </xf>
    <xf numFmtId="0" fontId="3" fillId="0" borderId="15" xfId="1" applyFont="1" applyBorder="1" applyAlignment="1">
      <alignment vertical="center" wrapText="1"/>
    </xf>
    <xf numFmtId="0" fontId="3" fillId="0" borderId="15" xfId="1" applyFont="1" applyBorder="1" applyAlignment="1">
      <alignment horizontal="right" vertical="center" wrapText="1"/>
    </xf>
    <xf numFmtId="3" fontId="3" fillId="0" borderId="15" xfId="1" applyNumberFormat="1" applyFont="1" applyBorder="1" applyAlignment="1">
      <alignment horizontal="right" vertical="center"/>
    </xf>
    <xf numFmtId="3" fontId="3" fillId="0" borderId="33" xfId="1" applyNumberFormat="1" applyFont="1" applyBorder="1" applyAlignment="1" applyProtection="1">
      <alignment horizontal="right" vertical="center"/>
      <protection locked="0"/>
    </xf>
    <xf numFmtId="3" fontId="3" fillId="0" borderId="18" xfId="1" applyNumberFormat="1" applyFont="1" applyBorder="1" applyAlignment="1" applyProtection="1">
      <alignment horizontal="right" vertical="center"/>
      <protection locked="0"/>
    </xf>
    <xf numFmtId="3" fontId="3" fillId="0" borderId="34" xfId="1" applyNumberFormat="1" applyFont="1" applyBorder="1" applyAlignment="1">
      <alignment horizontal="right" vertical="center"/>
    </xf>
    <xf numFmtId="3" fontId="3" fillId="0" borderId="20" xfId="1" applyNumberFormat="1" applyFont="1" applyBorder="1" applyAlignment="1" applyProtection="1">
      <alignment horizontal="right" vertical="center"/>
      <protection locked="0"/>
    </xf>
    <xf numFmtId="3" fontId="3" fillId="0" borderId="35" xfId="1" applyNumberFormat="1" applyFont="1" applyBorder="1" applyAlignment="1" applyProtection="1">
      <alignment horizontal="right" vertical="center"/>
      <protection locked="0"/>
    </xf>
    <xf numFmtId="0" fontId="3" fillId="0" borderId="42" xfId="1" applyFont="1" applyBorder="1" applyAlignment="1">
      <alignment vertical="center" wrapText="1"/>
    </xf>
    <xf numFmtId="0" fontId="3" fillId="0" borderId="42" xfId="1" applyFont="1" applyBorder="1" applyAlignment="1">
      <alignment horizontal="right" vertical="center" wrapText="1"/>
    </xf>
    <xf numFmtId="3" fontId="3" fillId="0" borderId="42" xfId="1" applyNumberFormat="1" applyFont="1" applyBorder="1" applyAlignment="1">
      <alignment horizontal="right" vertical="center"/>
    </xf>
    <xf numFmtId="3" fontId="3" fillId="0" borderId="43" xfId="1" applyNumberFormat="1" applyFont="1" applyBorder="1" applyAlignment="1" applyProtection="1">
      <alignment horizontal="right" vertical="center"/>
      <protection locked="0"/>
    </xf>
    <xf numFmtId="3" fontId="3" fillId="0" borderId="44" xfId="1" applyNumberFormat="1" applyFont="1" applyBorder="1" applyAlignment="1" applyProtection="1">
      <alignment horizontal="right" vertical="center"/>
      <protection locked="0"/>
    </xf>
    <xf numFmtId="3" fontId="3" fillId="0" borderId="45" xfId="1" applyNumberFormat="1" applyFont="1" applyBorder="1" applyAlignment="1">
      <alignment horizontal="right" vertical="center"/>
    </xf>
    <xf numFmtId="3" fontId="3" fillId="0" borderId="46" xfId="1" applyNumberFormat="1" applyFont="1" applyBorder="1" applyAlignment="1" applyProtection="1">
      <alignment horizontal="right" vertical="center"/>
      <protection locked="0"/>
    </xf>
    <xf numFmtId="3" fontId="3" fillId="0" borderId="47" xfId="1" applyNumberFormat="1" applyFont="1" applyBorder="1" applyAlignment="1" applyProtection="1">
      <alignment horizontal="right" vertical="center"/>
      <protection locked="0"/>
    </xf>
    <xf numFmtId="0" fontId="4" fillId="0" borderId="21" xfId="1" applyFont="1" applyBorder="1" applyAlignment="1">
      <alignment horizontal="left" vertical="center" wrapText="1"/>
    </xf>
    <xf numFmtId="3" fontId="3" fillId="0" borderId="21" xfId="1" applyNumberFormat="1" applyFont="1" applyBorder="1" applyAlignment="1">
      <alignment vertical="center"/>
    </xf>
    <xf numFmtId="3" fontId="3" fillId="0" borderId="22" xfId="1" applyNumberFormat="1" applyFont="1" applyBorder="1" applyAlignment="1" applyProtection="1">
      <alignment vertical="center"/>
      <protection locked="0"/>
    </xf>
    <xf numFmtId="3" fontId="3" fillId="0" borderId="23" xfId="1" applyNumberFormat="1" applyFont="1" applyBorder="1" applyAlignment="1" applyProtection="1">
      <alignment vertical="center"/>
      <protection locked="0"/>
    </xf>
    <xf numFmtId="3" fontId="3" fillId="0" borderId="24" xfId="1" applyNumberFormat="1" applyFont="1" applyBorder="1" applyAlignment="1">
      <alignment vertical="center"/>
    </xf>
    <xf numFmtId="3" fontId="3" fillId="0" borderId="25" xfId="1" applyNumberFormat="1" applyFont="1" applyBorder="1" applyAlignment="1" applyProtection="1">
      <alignment horizontal="center" vertical="center"/>
      <protection locked="0"/>
    </xf>
    <xf numFmtId="3" fontId="3" fillId="0" borderId="23" xfId="1" applyNumberFormat="1" applyFont="1" applyBorder="1" applyAlignment="1" applyProtection="1">
      <alignment horizontal="center" vertical="center"/>
      <protection locked="0"/>
    </xf>
    <xf numFmtId="3" fontId="3" fillId="0" borderId="24" xfId="1" applyNumberFormat="1" applyFont="1" applyBorder="1" applyAlignment="1">
      <alignment horizontal="center" vertical="center"/>
    </xf>
    <xf numFmtId="3" fontId="3" fillId="0" borderId="22" xfId="1" applyNumberFormat="1" applyFont="1" applyBorder="1" applyAlignment="1">
      <alignment horizontal="center" vertical="center"/>
    </xf>
    <xf numFmtId="3" fontId="3" fillId="0" borderId="23" xfId="1" applyNumberFormat="1" applyFont="1" applyBorder="1" applyAlignment="1">
      <alignment horizontal="center" vertical="center"/>
    </xf>
    <xf numFmtId="3" fontId="3" fillId="0" borderId="48" xfId="1" applyNumberFormat="1" applyFont="1" applyBorder="1" applyAlignment="1" applyProtection="1">
      <alignment horizontal="center" vertical="center"/>
      <protection locked="0"/>
    </xf>
    <xf numFmtId="0" fontId="4" fillId="0" borderId="49" xfId="1" applyFont="1" applyBorder="1" applyAlignment="1" applyProtection="1">
      <alignment horizontal="left" vertical="center" wrapText="1"/>
      <protection locked="0"/>
    </xf>
    <xf numFmtId="0" fontId="4" fillId="0" borderId="49" xfId="1" applyFont="1" applyBorder="1" applyAlignment="1">
      <alignment horizontal="left" vertical="center" wrapText="1"/>
    </xf>
    <xf numFmtId="3" fontId="3" fillId="0" borderId="49" xfId="1" applyNumberFormat="1" applyFont="1" applyBorder="1" applyAlignment="1">
      <alignment vertical="center"/>
    </xf>
    <xf numFmtId="3" fontId="3" fillId="0" borderId="50" xfId="1" applyNumberFormat="1" applyFont="1" applyBorder="1" applyAlignment="1" applyProtection="1">
      <alignment horizontal="right" vertical="center"/>
      <protection locked="0"/>
    </xf>
    <xf numFmtId="3" fontId="3" fillId="0" borderId="51" xfId="1" applyNumberFormat="1" applyFont="1" applyBorder="1" applyAlignment="1" applyProtection="1">
      <alignment horizontal="right" vertical="center"/>
      <protection locked="0"/>
    </xf>
    <xf numFmtId="3" fontId="3" fillId="0" borderId="52" xfId="1" applyNumberFormat="1" applyFont="1" applyBorder="1" applyAlignment="1">
      <alignment horizontal="right" vertical="center"/>
    </xf>
    <xf numFmtId="3" fontId="3" fillId="0" borderId="50" xfId="1" applyNumberFormat="1" applyFont="1" applyBorder="1" applyAlignment="1" applyProtection="1">
      <alignment horizontal="center" vertical="center"/>
      <protection locked="0"/>
    </xf>
    <xf numFmtId="3" fontId="3" fillId="0" borderId="51" xfId="1" applyNumberFormat="1" applyFont="1" applyBorder="1" applyAlignment="1" applyProtection="1">
      <alignment horizontal="center" vertical="center"/>
      <protection locked="0"/>
    </xf>
    <xf numFmtId="3" fontId="3" fillId="0" borderId="52" xfId="1" applyNumberFormat="1" applyFont="1" applyBorder="1" applyAlignment="1">
      <alignment horizontal="center" vertical="center"/>
    </xf>
    <xf numFmtId="3" fontId="3" fillId="0" borderId="53" xfId="1" applyNumberFormat="1" applyFont="1" applyBorder="1" applyAlignment="1">
      <alignment horizontal="center" vertical="center"/>
    </xf>
    <xf numFmtId="3" fontId="3" fillId="0" borderId="51" xfId="1" applyNumberFormat="1" applyFont="1" applyBorder="1" applyAlignment="1">
      <alignment horizontal="center" vertical="center"/>
    </xf>
    <xf numFmtId="3" fontId="3" fillId="0" borderId="50" xfId="1" applyNumberFormat="1" applyFont="1" applyBorder="1" applyAlignment="1">
      <alignment horizontal="center" vertical="center"/>
    </xf>
    <xf numFmtId="3" fontId="3" fillId="0" borderId="54" xfId="1" applyNumberFormat="1" applyFont="1" applyBorder="1" applyAlignment="1" applyProtection="1">
      <alignment horizontal="center" vertical="center"/>
      <protection locked="0"/>
    </xf>
    <xf numFmtId="3" fontId="3" fillId="0" borderId="52" xfId="1" applyNumberFormat="1" applyFont="1" applyBorder="1" applyAlignment="1">
      <alignment vertical="center"/>
    </xf>
    <xf numFmtId="0" fontId="4" fillId="0" borderId="49" xfId="1" applyFont="1" applyBorder="1" applyAlignment="1">
      <alignment horizontal="center" vertical="center" wrapText="1"/>
    </xf>
    <xf numFmtId="0" fontId="3" fillId="0" borderId="15" xfId="1" applyFont="1" applyBorder="1" applyAlignment="1">
      <alignment horizontal="left" vertical="center" wrapText="1"/>
    </xf>
    <xf numFmtId="3" fontId="3" fillId="0" borderId="15" xfId="1" applyNumberFormat="1" applyFont="1" applyBorder="1" applyAlignment="1">
      <alignment vertical="center"/>
    </xf>
    <xf numFmtId="3" fontId="3" fillId="0" borderId="33" xfId="1" applyNumberFormat="1" applyFont="1" applyBorder="1" applyAlignment="1">
      <alignment horizontal="center" vertical="center"/>
    </xf>
    <xf numFmtId="3" fontId="3" fillId="0" borderId="18" xfId="1" applyNumberFormat="1" applyFont="1" applyBorder="1" applyAlignment="1">
      <alignment horizontal="center" vertical="center"/>
    </xf>
    <xf numFmtId="3" fontId="3" fillId="0" borderId="34" xfId="1" applyNumberFormat="1" applyFont="1" applyBorder="1" applyAlignment="1">
      <alignment horizontal="center" vertical="center"/>
    </xf>
    <xf numFmtId="3" fontId="3" fillId="0" borderId="20" xfId="1" applyNumberFormat="1" applyFont="1" applyBorder="1" applyAlignment="1" applyProtection="1">
      <alignment horizontal="center" vertical="center"/>
      <protection locked="0"/>
    </xf>
    <xf numFmtId="3" fontId="3" fillId="0" borderId="18" xfId="1" applyNumberFormat="1" applyFont="1" applyBorder="1" applyAlignment="1" applyProtection="1">
      <alignment horizontal="center" vertical="center"/>
      <protection locked="0"/>
    </xf>
    <xf numFmtId="3" fontId="3" fillId="0" borderId="34" xfId="1" applyNumberFormat="1" applyFont="1" applyBorder="1" applyAlignment="1">
      <alignment vertical="center"/>
    </xf>
    <xf numFmtId="3" fontId="3" fillId="0" borderId="33" xfId="1" applyNumberFormat="1" applyFont="1" applyBorder="1" applyAlignment="1" applyProtection="1">
      <alignment horizontal="center" vertical="center"/>
      <protection locked="0"/>
    </xf>
    <xf numFmtId="3" fontId="3" fillId="0" borderId="35" xfId="1" applyNumberFormat="1" applyFont="1" applyBorder="1" applyAlignment="1" applyProtection="1">
      <alignment horizontal="center" vertical="center"/>
      <protection locked="0"/>
    </xf>
    <xf numFmtId="0" fontId="3" fillId="0" borderId="42" xfId="1" applyFont="1" applyBorder="1" applyAlignment="1">
      <alignment horizontal="left" vertical="center" wrapText="1"/>
    </xf>
    <xf numFmtId="3" fontId="3" fillId="0" borderId="42" xfId="1" applyNumberFormat="1" applyFont="1" applyBorder="1" applyAlignment="1">
      <alignment vertical="center"/>
    </xf>
    <xf numFmtId="3" fontId="3" fillId="0" borderId="43" xfId="1" applyNumberFormat="1" applyFont="1" applyBorder="1" applyAlignment="1">
      <alignment horizontal="center" vertical="center"/>
    </xf>
    <xf numFmtId="3" fontId="3" fillId="0" borderId="44" xfId="1" applyNumberFormat="1" applyFont="1" applyBorder="1" applyAlignment="1">
      <alignment horizontal="center" vertical="center"/>
    </xf>
    <xf numFmtId="3" fontId="3" fillId="0" borderId="45" xfId="1" applyNumberFormat="1" applyFont="1" applyBorder="1" applyAlignment="1">
      <alignment horizontal="center" vertical="center"/>
    </xf>
    <xf numFmtId="3" fontId="3" fillId="0" borderId="46" xfId="1" applyNumberFormat="1" applyFont="1" applyBorder="1" applyAlignment="1" applyProtection="1">
      <alignment horizontal="center" vertical="center"/>
      <protection locked="0"/>
    </xf>
    <xf numFmtId="3" fontId="3" fillId="0" borderId="44" xfId="1" applyNumberFormat="1" applyFont="1" applyBorder="1" applyAlignment="1" applyProtection="1">
      <alignment horizontal="center" vertical="center"/>
      <protection locked="0"/>
    </xf>
    <xf numFmtId="3" fontId="3" fillId="0" borderId="45" xfId="1" applyNumberFormat="1" applyFont="1" applyBorder="1" applyAlignment="1">
      <alignment vertical="center"/>
    </xf>
    <xf numFmtId="3" fontId="3" fillId="0" borderId="43" xfId="1" applyNumberFormat="1" applyFont="1" applyBorder="1" applyAlignment="1" applyProtection="1">
      <alignment horizontal="center" vertical="center"/>
      <protection locked="0"/>
    </xf>
    <xf numFmtId="3" fontId="3" fillId="0" borderId="47" xfId="1" applyNumberFormat="1" applyFont="1" applyBorder="1" applyAlignment="1" applyProtection="1">
      <alignment horizontal="center" vertical="center"/>
      <protection locked="0"/>
    </xf>
    <xf numFmtId="0" fontId="3" fillId="0" borderId="55" xfId="1" applyFont="1" applyBorder="1" applyAlignment="1">
      <alignment horizontal="right" vertical="center" wrapText="1"/>
    </xf>
    <xf numFmtId="0" fontId="3" fillId="0" borderId="55" xfId="1" applyFont="1" applyBorder="1" applyAlignment="1">
      <alignment horizontal="left" vertical="center" wrapText="1"/>
    </xf>
    <xf numFmtId="3" fontId="3" fillId="0" borderId="55" xfId="1" applyNumberFormat="1" applyFont="1" applyBorder="1" applyAlignment="1">
      <alignment vertical="center"/>
    </xf>
    <xf numFmtId="3" fontId="3" fillId="0" borderId="56" xfId="1" applyNumberFormat="1" applyFont="1" applyBorder="1" applyAlignment="1">
      <alignment horizontal="center" vertical="center"/>
    </xf>
    <xf numFmtId="3" fontId="3" fillId="0" borderId="57" xfId="1" applyNumberFormat="1" applyFont="1" applyBorder="1" applyAlignment="1">
      <alignment horizontal="center" vertical="center"/>
    </xf>
    <xf numFmtId="3" fontId="3" fillId="0" borderId="58" xfId="1" applyNumberFormat="1" applyFont="1" applyBorder="1" applyAlignment="1">
      <alignment horizontal="center" vertical="center"/>
    </xf>
    <xf numFmtId="3" fontId="3" fillId="0" borderId="59" xfId="1" applyNumberFormat="1" applyFont="1" applyBorder="1" applyAlignment="1" applyProtection="1">
      <alignment horizontal="center" vertical="center"/>
      <protection locked="0"/>
    </xf>
    <xf numFmtId="3" fontId="3" fillId="0" borderId="57" xfId="1" applyNumberFormat="1" applyFont="1" applyBorder="1" applyAlignment="1" applyProtection="1">
      <alignment horizontal="center" vertical="center"/>
      <protection locked="0"/>
    </xf>
    <xf numFmtId="3" fontId="3" fillId="0" borderId="58" xfId="1" applyNumberFormat="1" applyFont="1" applyBorder="1" applyAlignment="1">
      <alignment vertical="center"/>
    </xf>
    <xf numFmtId="3" fontId="3" fillId="0" borderId="56" xfId="1" applyNumberFormat="1" applyFont="1" applyBorder="1" applyAlignment="1" applyProtection="1">
      <alignment horizontal="center" vertical="center"/>
      <protection locked="0"/>
    </xf>
    <xf numFmtId="3" fontId="3" fillId="0" borderId="60" xfId="1" applyNumberFormat="1" applyFont="1" applyBorder="1" applyAlignment="1" applyProtection="1">
      <alignment horizontal="center" vertical="center"/>
      <protection locked="0"/>
    </xf>
    <xf numFmtId="0" fontId="3" fillId="0" borderId="61" xfId="1" applyFont="1" applyBorder="1" applyAlignment="1">
      <alignment horizontal="right" vertical="center" wrapText="1"/>
    </xf>
    <xf numFmtId="0" fontId="3" fillId="0" borderId="61" xfId="1" applyFont="1" applyBorder="1" applyAlignment="1">
      <alignment horizontal="left" vertical="center" wrapText="1"/>
    </xf>
    <xf numFmtId="3" fontId="3" fillId="0" borderId="61" xfId="1" applyNumberFormat="1" applyFont="1" applyBorder="1" applyAlignment="1">
      <alignment vertical="center"/>
    </xf>
    <xf numFmtId="3" fontId="3" fillId="0" borderId="62" xfId="1" applyNumberFormat="1" applyFont="1" applyBorder="1" applyAlignment="1">
      <alignment horizontal="center" vertical="center"/>
    </xf>
    <xf numFmtId="3" fontId="3" fillId="0" borderId="63" xfId="1" applyNumberFormat="1" applyFont="1" applyBorder="1" applyAlignment="1">
      <alignment horizontal="center" vertical="center"/>
    </xf>
    <xf numFmtId="3" fontId="3" fillId="0" borderId="64" xfId="1" applyNumberFormat="1" applyFont="1" applyBorder="1" applyAlignment="1">
      <alignment horizontal="center" vertical="center"/>
    </xf>
    <xf numFmtId="3" fontId="3" fillId="0" borderId="65" xfId="1" applyNumberFormat="1" applyFont="1" applyBorder="1" applyAlignment="1" applyProtection="1">
      <alignment horizontal="center" vertical="center"/>
      <protection locked="0"/>
    </xf>
    <xf numFmtId="3" fontId="3" fillId="0" borderId="63" xfId="1" applyNumberFormat="1" applyFont="1" applyBorder="1" applyAlignment="1" applyProtection="1">
      <alignment horizontal="center" vertical="center"/>
      <protection locked="0"/>
    </xf>
    <xf numFmtId="3" fontId="3" fillId="0" borderId="64" xfId="1" applyNumberFormat="1" applyFont="1" applyBorder="1" applyAlignment="1">
      <alignment vertical="center"/>
    </xf>
    <xf numFmtId="3" fontId="3" fillId="0" borderId="62" xfId="1" applyNumberFormat="1" applyFont="1" applyBorder="1" applyAlignment="1" applyProtection="1">
      <alignment horizontal="center" vertical="center"/>
      <protection locked="0"/>
    </xf>
    <xf numFmtId="3" fontId="3" fillId="0" borderId="66" xfId="1" applyNumberFormat="1" applyFont="1" applyBorder="1" applyAlignment="1" applyProtection="1">
      <alignment horizontal="center" vertical="center"/>
      <protection locked="0"/>
    </xf>
    <xf numFmtId="0" fontId="4" fillId="0" borderId="67" xfId="1" applyFont="1" applyBorder="1" applyAlignment="1">
      <alignment horizontal="center" vertical="center" wrapText="1"/>
    </xf>
    <xf numFmtId="0" fontId="4" fillId="0" borderId="67" xfId="1" applyFont="1" applyBorder="1" applyAlignment="1">
      <alignment horizontal="left" vertical="center" wrapText="1"/>
    </xf>
    <xf numFmtId="3" fontId="3" fillId="0" borderId="67" xfId="1" applyNumberFormat="1" applyFont="1" applyBorder="1" applyAlignment="1">
      <alignment horizontal="right" vertical="center"/>
    </xf>
    <xf numFmtId="3" fontId="3" fillId="0" borderId="68" xfId="1" applyNumberFormat="1" applyFont="1" applyBorder="1" applyAlignment="1">
      <alignment horizontal="right" vertical="center"/>
    </xf>
    <xf numFmtId="3" fontId="3" fillId="0" borderId="69" xfId="1" applyNumberFormat="1" applyFont="1" applyBorder="1" applyAlignment="1">
      <alignment horizontal="right" vertical="center"/>
    </xf>
    <xf numFmtId="3" fontId="3" fillId="0" borderId="70" xfId="1" applyNumberFormat="1" applyFont="1" applyBorder="1" applyAlignment="1">
      <alignment horizontal="right" vertical="center"/>
    </xf>
    <xf numFmtId="3" fontId="3" fillId="0" borderId="70" xfId="1" applyNumberFormat="1" applyFont="1" applyBorder="1" applyAlignment="1">
      <alignment horizontal="center" vertical="center"/>
    </xf>
    <xf numFmtId="3" fontId="3" fillId="0" borderId="71" xfId="1" applyNumberFormat="1" applyFont="1" applyBorder="1" applyAlignment="1">
      <alignment horizontal="center" vertical="center"/>
    </xf>
    <xf numFmtId="3" fontId="3" fillId="0" borderId="69" xfId="1" applyNumberFormat="1" applyFont="1" applyBorder="1" applyAlignment="1">
      <alignment horizontal="center" vertical="center"/>
    </xf>
    <xf numFmtId="3" fontId="3" fillId="0" borderId="68" xfId="1" applyNumberFormat="1" applyFont="1" applyBorder="1" applyAlignment="1">
      <alignment horizontal="center" vertical="center"/>
    </xf>
    <xf numFmtId="3" fontId="3" fillId="0" borderId="72" xfId="1" applyNumberFormat="1" applyFont="1" applyBorder="1" applyAlignment="1" applyProtection="1">
      <alignment horizontal="center" vertical="center"/>
      <protection locked="0"/>
    </xf>
    <xf numFmtId="3" fontId="3" fillId="0" borderId="62" xfId="1" applyNumberFormat="1" applyFont="1" applyBorder="1" applyAlignment="1" applyProtection="1">
      <alignment vertical="center"/>
      <protection locked="0"/>
    </xf>
    <xf numFmtId="3" fontId="3" fillId="0" borderId="63" xfId="1" applyNumberFormat="1" applyFont="1" applyBorder="1" applyAlignment="1" applyProtection="1">
      <alignment vertical="center"/>
      <protection locked="0"/>
    </xf>
    <xf numFmtId="3" fontId="3" fillId="0" borderId="64" xfId="1" applyNumberFormat="1" applyFont="1" applyBorder="1" applyAlignment="1">
      <alignment horizontal="right" vertical="center"/>
    </xf>
    <xf numFmtId="3" fontId="3" fillId="0" borderId="62" xfId="1" applyNumberFormat="1" applyFont="1" applyBorder="1" applyAlignment="1" applyProtection="1">
      <alignment horizontal="right" vertical="center"/>
      <protection locked="0"/>
    </xf>
    <xf numFmtId="3" fontId="3" fillId="0" borderId="63" xfId="1" applyNumberFormat="1" applyFont="1" applyBorder="1" applyAlignment="1" applyProtection="1">
      <alignment horizontal="right" vertical="center"/>
      <protection locked="0"/>
    </xf>
    <xf numFmtId="3" fontId="3" fillId="0" borderId="65" xfId="1" applyNumberFormat="1" applyFont="1" applyBorder="1" applyAlignment="1">
      <alignment horizontal="center" vertical="center"/>
    </xf>
    <xf numFmtId="3" fontId="3" fillId="0" borderId="49" xfId="1" applyNumberFormat="1" applyFont="1" applyBorder="1" applyAlignment="1">
      <alignment horizontal="right" vertical="center"/>
    </xf>
    <xf numFmtId="3" fontId="3" fillId="0" borderId="50" xfId="1" applyNumberFormat="1" applyFont="1" applyBorder="1" applyAlignment="1">
      <alignment horizontal="right" vertical="center"/>
    </xf>
    <xf numFmtId="3" fontId="3" fillId="0" borderId="51" xfId="1" applyNumberFormat="1" applyFont="1" applyBorder="1" applyAlignment="1">
      <alignment horizontal="right" vertical="center"/>
    </xf>
    <xf numFmtId="3" fontId="3" fillId="0" borderId="53" xfId="1" applyNumberFormat="1" applyFont="1" applyBorder="1" applyAlignment="1">
      <alignment horizontal="right" vertical="center"/>
    </xf>
    <xf numFmtId="3" fontId="3" fillId="0" borderId="55" xfId="1" applyNumberFormat="1" applyFont="1" applyBorder="1" applyAlignment="1">
      <alignment horizontal="right" vertical="center"/>
    </xf>
    <xf numFmtId="3" fontId="3" fillId="0" borderId="56" xfId="1" applyNumberFormat="1" applyFont="1" applyBorder="1" applyAlignment="1" applyProtection="1">
      <alignment horizontal="right" vertical="center"/>
      <protection locked="0"/>
    </xf>
    <xf numFmtId="3" fontId="3" fillId="0" borderId="57" xfId="1" applyNumberFormat="1" applyFont="1" applyBorder="1" applyAlignment="1" applyProtection="1">
      <alignment horizontal="right" vertical="center"/>
      <protection locked="0"/>
    </xf>
    <xf numFmtId="0" fontId="4" fillId="0" borderId="61" xfId="1" applyFont="1" applyBorder="1" applyAlignment="1">
      <alignment horizontal="center" vertical="center" wrapText="1"/>
    </xf>
    <xf numFmtId="0" fontId="4" fillId="0" borderId="61" xfId="1" applyFont="1" applyBorder="1" applyAlignment="1">
      <alignment horizontal="left" vertical="center" wrapText="1"/>
    </xf>
    <xf numFmtId="3" fontId="3" fillId="0" borderId="62" xfId="1" applyNumberFormat="1" applyFont="1" applyBorder="1" applyAlignment="1">
      <alignment horizontal="right" vertical="center"/>
    </xf>
    <xf numFmtId="3" fontId="3" fillId="0" borderId="63" xfId="1" applyNumberFormat="1" applyFont="1" applyBorder="1" applyAlignment="1">
      <alignment horizontal="right" vertical="center"/>
    </xf>
    <xf numFmtId="3" fontId="3" fillId="0" borderId="54" xfId="1" applyNumberFormat="1" applyFont="1" applyBorder="1" applyAlignment="1" applyProtection="1">
      <alignment horizontal="right" vertical="center"/>
      <protection locked="0"/>
    </xf>
    <xf numFmtId="0" fontId="3" fillId="0" borderId="67" xfId="1" applyFont="1" applyBorder="1" applyAlignment="1">
      <alignment horizontal="right" vertical="center" wrapText="1"/>
    </xf>
    <xf numFmtId="0" fontId="3" fillId="0" borderId="67" xfId="1" applyFont="1" applyBorder="1" applyAlignment="1">
      <alignment horizontal="left" vertical="center" wrapText="1"/>
    </xf>
    <xf numFmtId="3" fontId="3" fillId="0" borderId="68" xfId="1" applyNumberFormat="1" applyFont="1" applyBorder="1" applyAlignment="1" applyProtection="1">
      <alignment horizontal="center" vertical="center"/>
      <protection locked="0"/>
    </xf>
    <xf numFmtId="3" fontId="3" fillId="0" borderId="69" xfId="1" applyNumberFormat="1" applyFont="1" applyBorder="1" applyAlignment="1" applyProtection="1">
      <alignment horizontal="center" vertical="center"/>
      <protection locked="0"/>
    </xf>
    <xf numFmtId="3" fontId="3" fillId="0" borderId="72" xfId="1" applyNumberFormat="1" applyFont="1" applyBorder="1" applyAlignment="1" applyProtection="1">
      <alignment horizontal="right" vertical="center"/>
      <protection locked="0"/>
    </xf>
    <xf numFmtId="0" fontId="3" fillId="0" borderId="67" xfId="1" applyFont="1" applyBorder="1" applyAlignment="1">
      <alignment vertical="center" wrapText="1"/>
    </xf>
    <xf numFmtId="3" fontId="3" fillId="0" borderId="67" xfId="1" applyNumberFormat="1" applyFont="1" applyBorder="1" applyAlignment="1">
      <alignment vertical="center"/>
    </xf>
    <xf numFmtId="3" fontId="3" fillId="0" borderId="68" xfId="1" applyNumberFormat="1" applyFont="1" applyBorder="1" applyAlignment="1">
      <alignment vertical="center"/>
    </xf>
    <xf numFmtId="3" fontId="3" fillId="0" borderId="69" xfId="1" applyNumberFormat="1" applyFont="1" applyBorder="1" applyAlignment="1">
      <alignment vertical="center"/>
    </xf>
    <xf numFmtId="3" fontId="4" fillId="0" borderId="15" xfId="1" applyNumberFormat="1" applyFont="1" applyBorder="1" applyAlignment="1">
      <alignment vertical="center"/>
    </xf>
    <xf numFmtId="3" fontId="4" fillId="0" borderId="33" xfId="1" applyNumberFormat="1" applyFont="1" applyBorder="1" applyAlignment="1">
      <alignment vertical="center"/>
    </xf>
    <xf numFmtId="3" fontId="4" fillId="0" borderId="18" xfId="1" applyNumberFormat="1" applyFont="1" applyBorder="1" applyAlignment="1">
      <alignment vertical="center"/>
    </xf>
    <xf numFmtId="3" fontId="4" fillId="0" borderId="34" xfId="1" applyNumberFormat="1" applyFont="1" applyBorder="1" applyAlignment="1">
      <alignment vertical="center"/>
    </xf>
    <xf numFmtId="3" fontId="4" fillId="0" borderId="20" xfId="1" applyNumberFormat="1" applyFont="1" applyBorder="1" applyAlignment="1">
      <alignment vertical="center"/>
    </xf>
    <xf numFmtId="3" fontId="4" fillId="0" borderId="35" xfId="1" applyNumberFormat="1" applyFont="1" applyBorder="1" applyAlignment="1" applyProtection="1">
      <alignment vertical="center"/>
      <protection locked="0"/>
    </xf>
    <xf numFmtId="0" fontId="4" fillId="0" borderId="36" xfId="1" applyFont="1" applyBorder="1" applyAlignment="1">
      <alignment vertical="center"/>
    </xf>
    <xf numFmtId="3" fontId="4" fillId="0" borderId="36" xfId="1" applyNumberFormat="1" applyFont="1" applyBorder="1" applyAlignment="1">
      <alignment vertical="center"/>
    </xf>
    <xf numFmtId="3" fontId="4" fillId="0" borderId="37" xfId="1" applyNumberFormat="1" applyFont="1" applyBorder="1" applyAlignment="1">
      <alignment vertical="center"/>
    </xf>
    <xf numFmtId="3" fontId="4" fillId="0" borderId="38" xfId="1" applyNumberFormat="1" applyFont="1" applyBorder="1" applyAlignment="1">
      <alignment vertical="center"/>
    </xf>
    <xf numFmtId="3" fontId="4" fillId="0" borderId="39" xfId="1" applyNumberFormat="1" applyFont="1" applyBorder="1" applyAlignment="1">
      <alignment vertical="center"/>
    </xf>
    <xf numFmtId="3" fontId="4" fillId="0" borderId="40" xfId="1" applyNumberFormat="1" applyFont="1" applyBorder="1" applyAlignment="1">
      <alignment vertical="center"/>
    </xf>
    <xf numFmtId="3" fontId="4" fillId="0" borderId="41" xfId="1" applyNumberFormat="1" applyFont="1" applyBorder="1" applyAlignment="1" applyProtection="1">
      <alignment vertical="center"/>
      <protection locked="0"/>
    </xf>
    <xf numFmtId="0" fontId="4" fillId="0" borderId="73" xfId="1" applyFont="1" applyBorder="1" applyAlignment="1">
      <alignment vertical="center"/>
    </xf>
    <xf numFmtId="0" fontId="4" fillId="0" borderId="73" xfId="1" applyFont="1" applyBorder="1" applyAlignment="1">
      <alignment vertical="center" wrapText="1"/>
    </xf>
    <xf numFmtId="3" fontId="4" fillId="0" borderId="73" xfId="1" applyNumberFormat="1" applyFont="1" applyBorder="1" applyAlignment="1">
      <alignment vertical="center"/>
    </xf>
    <xf numFmtId="3" fontId="4" fillId="0" borderId="74" xfId="1" applyNumberFormat="1" applyFont="1" applyBorder="1" applyAlignment="1">
      <alignment vertical="center"/>
    </xf>
    <xf numFmtId="3" fontId="4" fillId="0" borderId="75" xfId="1" applyNumberFormat="1" applyFont="1" applyBorder="1" applyAlignment="1">
      <alignment vertical="center"/>
    </xf>
    <xf numFmtId="3" fontId="4" fillId="0" borderId="76" xfId="1" applyNumberFormat="1" applyFont="1" applyBorder="1" applyAlignment="1">
      <alignment vertical="center"/>
    </xf>
    <xf numFmtId="3" fontId="4" fillId="0" borderId="77" xfId="1" applyNumberFormat="1" applyFont="1" applyBorder="1" applyAlignment="1">
      <alignment vertical="center"/>
    </xf>
    <xf numFmtId="3" fontId="4" fillId="0" borderId="78" xfId="1" applyNumberFormat="1" applyFont="1" applyBorder="1" applyAlignment="1" applyProtection="1">
      <alignment vertical="center"/>
      <protection locked="0"/>
    </xf>
    <xf numFmtId="0" fontId="4" fillId="3" borderId="79" xfId="1" applyFont="1" applyFill="1" applyBorder="1" applyAlignment="1">
      <alignment horizontal="left" vertical="center" wrapText="1"/>
    </xf>
    <xf numFmtId="3" fontId="4" fillId="3" borderId="79" xfId="1" applyNumberFormat="1" applyFont="1" applyFill="1" applyBorder="1" applyAlignment="1">
      <alignment vertical="center"/>
    </xf>
    <xf numFmtId="3" fontId="4" fillId="3" borderId="80" xfId="1" applyNumberFormat="1" applyFont="1" applyFill="1" applyBorder="1" applyAlignment="1">
      <alignment vertical="center"/>
    </xf>
    <xf numFmtId="3" fontId="4" fillId="3" borderId="81" xfId="1" applyNumberFormat="1" applyFont="1" applyFill="1" applyBorder="1" applyAlignment="1">
      <alignment vertical="center"/>
    </xf>
    <xf numFmtId="3" fontId="4" fillId="3" borderId="82" xfId="1" applyNumberFormat="1" applyFont="1" applyFill="1" applyBorder="1" applyAlignment="1">
      <alignment vertical="center"/>
    </xf>
    <xf numFmtId="3" fontId="4" fillId="3" borderId="83" xfId="1" applyNumberFormat="1" applyFont="1" applyFill="1" applyBorder="1" applyAlignment="1">
      <alignment vertical="center"/>
    </xf>
    <xf numFmtId="3" fontId="4" fillId="3" borderId="84" xfId="1" applyNumberFormat="1" applyFont="1" applyFill="1" applyBorder="1" applyAlignment="1" applyProtection="1">
      <alignment vertical="center"/>
      <protection locked="0"/>
    </xf>
    <xf numFmtId="0" fontId="3" fillId="0" borderId="49" xfId="1" applyFont="1" applyBorder="1" applyAlignment="1">
      <alignment horizontal="left" vertical="center" wrapText="1"/>
    </xf>
    <xf numFmtId="3" fontId="3" fillId="0" borderId="50" xfId="1" applyNumberFormat="1" applyFont="1" applyBorder="1" applyAlignment="1">
      <alignment vertical="center"/>
    </xf>
    <xf numFmtId="3" fontId="3" fillId="0" borderId="51" xfId="1" applyNumberFormat="1" applyFont="1" applyBorder="1" applyAlignment="1">
      <alignment vertical="center"/>
    </xf>
    <xf numFmtId="3" fontId="3" fillId="0" borderId="53" xfId="1" applyNumberFormat="1" applyFont="1" applyBorder="1" applyAlignment="1">
      <alignment vertical="center"/>
    </xf>
    <xf numFmtId="3" fontId="3" fillId="0" borderId="84" xfId="1" applyNumberFormat="1" applyFont="1" applyBorder="1" applyAlignment="1" applyProtection="1">
      <alignment vertical="center"/>
      <protection locked="0"/>
    </xf>
    <xf numFmtId="0" fontId="3" fillId="0" borderId="67" xfId="1" applyFont="1" applyBorder="1" applyAlignment="1">
      <alignment horizontal="center" vertical="center" wrapText="1"/>
    </xf>
    <xf numFmtId="3" fontId="3" fillId="0" borderId="70" xfId="1" applyNumberFormat="1" applyFont="1" applyBorder="1" applyAlignment="1">
      <alignment vertical="center"/>
    </xf>
    <xf numFmtId="3" fontId="3" fillId="0" borderId="71" xfId="1" applyNumberFormat="1" applyFont="1" applyBorder="1" applyAlignment="1">
      <alignment vertical="center"/>
    </xf>
    <xf numFmtId="3" fontId="3" fillId="0" borderId="72" xfId="1" applyNumberFormat="1" applyFont="1" applyBorder="1" applyAlignment="1" applyProtection="1">
      <alignment vertical="center"/>
      <protection locked="0"/>
    </xf>
    <xf numFmtId="3" fontId="3" fillId="0" borderId="33" xfId="1" applyNumberFormat="1" applyFont="1" applyBorder="1" applyAlignment="1" applyProtection="1">
      <alignment vertical="center"/>
      <protection locked="0"/>
    </xf>
    <xf numFmtId="3" fontId="3" fillId="0" borderId="18" xfId="1" applyNumberFormat="1" applyFont="1" applyBorder="1" applyAlignment="1" applyProtection="1">
      <alignment vertical="center"/>
      <protection locked="0"/>
    </xf>
    <xf numFmtId="3" fontId="3" fillId="0" borderId="20" xfId="1" applyNumberFormat="1" applyFont="1" applyBorder="1" applyAlignment="1" applyProtection="1">
      <alignment vertical="center"/>
      <protection locked="0"/>
    </xf>
    <xf numFmtId="3" fontId="3" fillId="0" borderId="35" xfId="1" applyNumberFormat="1" applyFont="1" applyBorder="1" applyAlignment="1" applyProtection="1">
      <alignment vertical="center"/>
      <protection locked="0"/>
    </xf>
    <xf numFmtId="3" fontId="3" fillId="0" borderId="43" xfId="1" applyNumberFormat="1" applyFont="1" applyBorder="1" applyAlignment="1" applyProtection="1">
      <alignment vertical="center"/>
      <protection locked="0"/>
    </xf>
    <xf numFmtId="3" fontId="3" fillId="0" borderId="44" xfId="1" applyNumberFormat="1" applyFont="1" applyBorder="1" applyAlignment="1" applyProtection="1">
      <alignment vertical="center"/>
      <protection locked="0"/>
    </xf>
    <xf numFmtId="3" fontId="3" fillId="0" borderId="46" xfId="1" applyNumberFormat="1" applyFont="1" applyBorder="1" applyAlignment="1" applyProtection="1">
      <alignment vertical="center"/>
      <protection locked="0"/>
    </xf>
    <xf numFmtId="3" fontId="3" fillId="0" borderId="47" xfId="1" applyNumberFormat="1" applyFont="1" applyBorder="1" applyAlignment="1" applyProtection="1">
      <alignment vertical="center"/>
      <protection locked="0"/>
    </xf>
    <xf numFmtId="0" fontId="3" fillId="0" borderId="42" xfId="1" applyFont="1" applyBorder="1" applyAlignment="1">
      <alignment horizontal="center" vertical="center" wrapText="1"/>
    </xf>
    <xf numFmtId="3" fontId="3" fillId="0" borderId="43" xfId="1" applyNumberFormat="1" applyFont="1" applyBorder="1" applyAlignment="1">
      <alignment vertical="center"/>
    </xf>
    <xf numFmtId="3" fontId="3" fillId="0" borderId="44" xfId="1" applyNumberFormat="1" applyFont="1" applyBorder="1" applyAlignment="1">
      <alignment vertical="center"/>
    </xf>
    <xf numFmtId="3" fontId="3" fillId="0" borderId="46" xfId="1" applyNumberFormat="1" applyFont="1" applyBorder="1" applyAlignment="1">
      <alignment vertical="center"/>
    </xf>
    <xf numFmtId="3" fontId="3" fillId="0" borderId="68" xfId="1" applyNumberFormat="1" applyFont="1" applyBorder="1" applyAlignment="1" applyProtection="1">
      <alignment vertical="center"/>
      <protection locked="0"/>
    </xf>
    <xf numFmtId="3" fontId="3" fillId="0" borderId="69" xfId="1" applyNumberFormat="1" applyFont="1" applyBorder="1" applyAlignment="1" applyProtection="1">
      <alignment vertical="center"/>
      <protection locked="0"/>
    </xf>
    <xf numFmtId="3" fontId="3" fillId="0" borderId="71" xfId="1" applyNumberFormat="1" applyFont="1" applyBorder="1" applyAlignment="1" applyProtection="1">
      <alignment vertical="center"/>
      <protection locked="0"/>
    </xf>
    <xf numFmtId="3" fontId="3" fillId="0" borderId="54" xfId="1" applyNumberFormat="1" applyFont="1" applyBorder="1" applyAlignment="1" applyProtection="1">
      <alignment vertical="center"/>
      <protection locked="0"/>
    </xf>
    <xf numFmtId="0" fontId="3" fillId="0" borderId="15" xfId="1" applyFont="1" applyBorder="1" applyAlignment="1">
      <alignment horizontal="center" vertical="center" wrapText="1"/>
    </xf>
    <xf numFmtId="3" fontId="3" fillId="0" borderId="33" xfId="1" applyNumberFormat="1" applyFont="1" applyBorder="1" applyAlignment="1">
      <alignment vertical="center"/>
    </xf>
    <xf numFmtId="3" fontId="3" fillId="0" borderId="18" xfId="1" applyNumberFormat="1" applyFont="1" applyBorder="1" applyAlignment="1">
      <alignment vertical="center"/>
    </xf>
    <xf numFmtId="3" fontId="3" fillId="0" borderId="20" xfId="1" applyNumberFormat="1" applyFont="1" applyBorder="1" applyAlignment="1">
      <alignment vertical="center"/>
    </xf>
    <xf numFmtId="3" fontId="3" fillId="0" borderId="66" xfId="1" applyNumberFormat="1" applyFont="1" applyBorder="1" applyAlignment="1" applyProtection="1">
      <alignment vertical="center"/>
      <protection locked="0"/>
    </xf>
    <xf numFmtId="0" fontId="3" fillId="0" borderId="42" xfId="1" applyFont="1" applyBorder="1" applyAlignment="1">
      <alignment vertical="center"/>
    </xf>
    <xf numFmtId="0" fontId="3" fillId="0" borderId="0" xfId="1" applyFont="1" applyAlignment="1">
      <alignment vertical="center" wrapText="1"/>
    </xf>
    <xf numFmtId="3" fontId="3" fillId="0" borderId="62" xfId="1" applyNumberFormat="1" applyFont="1" applyBorder="1" applyAlignment="1">
      <alignment vertical="center"/>
    </xf>
    <xf numFmtId="3" fontId="3" fillId="0" borderId="63" xfId="1" applyNumberFormat="1" applyFont="1" applyBorder="1" applyAlignment="1">
      <alignment vertical="center"/>
    </xf>
    <xf numFmtId="3" fontId="3" fillId="0" borderId="65" xfId="1" applyNumberFormat="1" applyFont="1" applyBorder="1" applyAlignment="1">
      <alignment vertical="center"/>
    </xf>
    <xf numFmtId="3" fontId="3" fillId="4" borderId="18" xfId="1" applyNumberFormat="1" applyFont="1" applyFill="1" applyBorder="1" applyAlignment="1" applyProtection="1">
      <alignment vertical="center"/>
      <protection locked="0"/>
    </xf>
    <xf numFmtId="3" fontId="3" fillId="4" borderId="44" xfId="1" applyNumberFormat="1" applyFont="1" applyFill="1" applyBorder="1" applyAlignment="1" applyProtection="1">
      <alignment vertical="center"/>
      <protection locked="0"/>
    </xf>
    <xf numFmtId="3" fontId="3" fillId="0" borderId="50" xfId="1" applyNumberFormat="1" applyFont="1" applyBorder="1" applyAlignment="1" applyProtection="1">
      <alignment vertical="center"/>
      <protection locked="0"/>
    </xf>
    <xf numFmtId="3" fontId="3" fillId="0" borderId="51" xfId="1" applyNumberFormat="1" applyFont="1" applyBorder="1" applyAlignment="1" applyProtection="1">
      <alignment vertical="center"/>
      <protection locked="0"/>
    </xf>
    <xf numFmtId="3" fontId="3" fillId="0" borderId="53" xfId="1" applyNumberFormat="1" applyFont="1" applyBorder="1" applyAlignment="1" applyProtection="1">
      <alignment vertical="center"/>
      <protection locked="0"/>
    </xf>
    <xf numFmtId="3" fontId="3" fillId="0" borderId="60" xfId="1" applyNumberFormat="1" applyFont="1" applyBorder="1" applyAlignment="1" applyProtection="1">
      <alignment vertical="center"/>
      <protection locked="0"/>
    </xf>
    <xf numFmtId="0" fontId="3" fillId="0" borderId="79" xfId="1" applyFont="1" applyBorder="1" applyAlignment="1">
      <alignment horizontal="left" vertical="center" wrapText="1"/>
    </xf>
    <xf numFmtId="3" fontId="3" fillId="0" borderId="16" xfId="1" applyNumberFormat="1" applyFont="1" applyBorder="1" applyAlignment="1">
      <alignment vertical="center"/>
    </xf>
    <xf numFmtId="3" fontId="3" fillId="0" borderId="85" xfId="1" applyNumberFormat="1" applyFont="1" applyBorder="1" applyAlignment="1" applyProtection="1">
      <alignment vertical="center"/>
      <protection locked="0"/>
    </xf>
    <xf numFmtId="0" fontId="3" fillId="0" borderId="16" xfId="1" applyFont="1" applyBorder="1" applyAlignment="1">
      <alignment horizontal="right" vertical="center" wrapText="1"/>
    </xf>
    <xf numFmtId="3" fontId="3" fillId="0" borderId="17" xfId="1" applyNumberFormat="1" applyFont="1" applyBorder="1" applyAlignment="1" applyProtection="1">
      <alignment vertical="center"/>
      <protection locked="0"/>
    </xf>
    <xf numFmtId="3" fontId="3" fillId="0" borderId="86" xfId="1" applyNumberFormat="1" applyFont="1" applyBorder="1" applyAlignment="1" applyProtection="1">
      <alignment vertical="center"/>
      <protection locked="0"/>
    </xf>
    <xf numFmtId="3" fontId="3" fillId="0" borderId="19" xfId="1" applyNumberFormat="1" applyFont="1" applyBorder="1" applyAlignment="1">
      <alignment vertical="center"/>
    </xf>
    <xf numFmtId="3" fontId="3" fillId="0" borderId="87" xfId="1" applyNumberFormat="1" applyFont="1" applyBorder="1" applyAlignment="1" applyProtection="1">
      <alignment vertical="center"/>
      <protection locked="0"/>
    </xf>
    <xf numFmtId="0" fontId="4" fillId="0" borderId="79" xfId="1" applyFont="1" applyBorder="1" applyAlignment="1">
      <alignment horizontal="left" vertical="center" wrapText="1"/>
    </xf>
    <xf numFmtId="3" fontId="3" fillId="0" borderId="79" xfId="1" applyNumberFormat="1" applyFont="1" applyBorder="1" applyAlignment="1">
      <alignment vertical="center"/>
    </xf>
    <xf numFmtId="3" fontId="3" fillId="0" borderId="80" xfId="1" applyNumberFormat="1" applyFont="1" applyBorder="1" applyAlignment="1">
      <alignment vertical="center"/>
    </xf>
    <xf numFmtId="3" fontId="3" fillId="0" borderId="81" xfId="1" applyNumberFormat="1" applyFont="1" applyBorder="1" applyAlignment="1">
      <alignment vertical="center"/>
    </xf>
    <xf numFmtId="3" fontId="3" fillId="0" borderId="82" xfId="1" applyNumberFormat="1" applyFont="1" applyBorder="1" applyAlignment="1">
      <alignment vertical="center"/>
    </xf>
    <xf numFmtId="3" fontId="3" fillId="0" borderId="83" xfId="1" applyNumberFormat="1" applyFont="1" applyBorder="1" applyAlignment="1">
      <alignment vertical="center"/>
    </xf>
    <xf numFmtId="1" fontId="4" fillId="3" borderId="79" xfId="1" applyNumberFormat="1" applyFont="1" applyFill="1" applyBorder="1" applyAlignment="1">
      <alignment horizontal="left" vertical="center" wrapText="1"/>
    </xf>
    <xf numFmtId="1" fontId="4" fillId="0" borderId="49" xfId="1" applyNumberFormat="1" applyFont="1" applyBorder="1" applyAlignment="1">
      <alignment horizontal="left" vertical="center" wrapText="1"/>
    </xf>
    <xf numFmtId="0" fontId="4" fillId="0" borderId="15" xfId="1" applyFont="1" applyBorder="1" applyAlignment="1">
      <alignment horizontal="center" vertical="center" wrapText="1"/>
    </xf>
    <xf numFmtId="3" fontId="4" fillId="0" borderId="66" xfId="1" applyNumberFormat="1" applyFont="1" applyBorder="1" applyAlignment="1" applyProtection="1">
      <alignment vertical="center"/>
      <protection locked="0"/>
    </xf>
    <xf numFmtId="0" fontId="3" fillId="0" borderId="16" xfId="1" applyFont="1" applyBorder="1" applyAlignment="1">
      <alignment horizontal="center" vertical="center" wrapText="1"/>
    </xf>
    <xf numFmtId="0" fontId="3" fillId="0" borderId="16" xfId="1" applyFont="1" applyBorder="1" applyAlignment="1">
      <alignment horizontal="left" vertical="center" wrapText="1"/>
    </xf>
    <xf numFmtId="0" fontId="9" fillId="0" borderId="0" xfId="1" applyFont="1" applyAlignment="1">
      <alignment vertical="center"/>
    </xf>
    <xf numFmtId="3" fontId="3" fillId="0" borderId="65" xfId="1" applyNumberFormat="1" applyFont="1" applyBorder="1" applyAlignment="1" applyProtection="1">
      <alignment vertical="center"/>
      <protection locked="0"/>
    </xf>
    <xf numFmtId="3" fontId="3" fillId="0" borderId="56" xfId="1" applyNumberFormat="1" applyFont="1" applyBorder="1" applyAlignment="1" applyProtection="1">
      <alignment vertical="center"/>
      <protection locked="0"/>
    </xf>
    <xf numFmtId="3" fontId="3" fillId="0" borderId="57" xfId="1" applyNumberFormat="1" applyFont="1" applyBorder="1" applyAlignment="1" applyProtection="1">
      <alignment vertical="center"/>
      <protection locked="0"/>
    </xf>
    <xf numFmtId="3" fontId="3" fillId="0" borderId="59" xfId="1" applyNumberFormat="1" applyFont="1" applyBorder="1" applyAlignment="1" applyProtection="1">
      <alignment vertical="center"/>
      <protection locked="0"/>
    </xf>
    <xf numFmtId="0" fontId="4" fillId="3" borderId="49" xfId="1" applyFont="1" applyFill="1" applyBorder="1" applyAlignment="1">
      <alignment horizontal="left" vertical="center" wrapText="1"/>
    </xf>
    <xf numFmtId="3" fontId="4" fillId="3" borderId="49" xfId="1" applyNumberFormat="1" applyFont="1" applyFill="1" applyBorder="1" applyAlignment="1">
      <alignment vertical="center"/>
    </xf>
    <xf numFmtId="3" fontId="4" fillId="3" borderId="50" xfId="1" applyNumberFormat="1" applyFont="1" applyFill="1" applyBorder="1" applyAlignment="1">
      <alignment vertical="center"/>
    </xf>
    <xf numFmtId="3" fontId="4" fillId="3" borderId="51" xfId="1" applyNumberFormat="1" applyFont="1" applyFill="1" applyBorder="1" applyAlignment="1">
      <alignment vertical="center"/>
    </xf>
    <xf numFmtId="3" fontId="4" fillId="3" borderId="52" xfId="1" applyNumberFormat="1" applyFont="1" applyFill="1" applyBorder="1" applyAlignment="1">
      <alignment vertical="center"/>
    </xf>
    <xf numFmtId="3" fontId="4" fillId="3" borderId="53" xfId="1" applyNumberFormat="1" applyFont="1" applyFill="1" applyBorder="1" applyAlignment="1">
      <alignment vertical="center"/>
    </xf>
    <xf numFmtId="3" fontId="4" fillId="3" borderId="54" xfId="1" applyNumberFormat="1" applyFont="1" applyFill="1" applyBorder="1" applyAlignment="1" applyProtection="1">
      <alignment vertical="center"/>
      <protection locked="0"/>
    </xf>
    <xf numFmtId="0" fontId="4" fillId="5" borderId="88" xfId="1" applyFont="1" applyFill="1" applyBorder="1" applyAlignment="1">
      <alignment horizontal="left" vertical="center" wrapText="1"/>
    </xf>
    <xf numFmtId="0" fontId="4" fillId="5" borderId="42" xfId="1" applyFont="1" applyFill="1" applyBorder="1" applyAlignment="1">
      <alignment horizontal="left" vertical="center" wrapText="1"/>
    </xf>
    <xf numFmtId="3" fontId="4" fillId="5" borderId="67" xfId="1" applyNumberFormat="1" applyFont="1" applyFill="1" applyBorder="1" applyAlignment="1">
      <alignment vertical="center"/>
    </xf>
    <xf numFmtId="3" fontId="4" fillId="5" borderId="68" xfId="1" applyNumberFormat="1" applyFont="1" applyFill="1" applyBorder="1" applyAlignment="1">
      <alignment vertical="center"/>
    </xf>
    <xf numFmtId="3" fontId="4" fillId="5" borderId="69" xfId="1" applyNumberFormat="1" applyFont="1" applyFill="1" applyBorder="1" applyAlignment="1">
      <alignment vertical="center"/>
    </xf>
    <xf numFmtId="3" fontId="4" fillId="5" borderId="70" xfId="1" applyNumberFormat="1" applyFont="1" applyFill="1" applyBorder="1" applyAlignment="1">
      <alignment vertical="center"/>
    </xf>
    <xf numFmtId="3" fontId="4" fillId="5" borderId="71" xfId="1" applyNumberFormat="1" applyFont="1" applyFill="1" applyBorder="1" applyAlignment="1">
      <alignment vertical="center"/>
    </xf>
    <xf numFmtId="3" fontId="4" fillId="5" borderId="72" xfId="1" applyNumberFormat="1" applyFont="1" applyFill="1" applyBorder="1" applyAlignment="1" applyProtection="1">
      <alignment vertical="center"/>
      <protection locked="0"/>
    </xf>
    <xf numFmtId="0" fontId="4" fillId="0" borderId="88" xfId="1" applyFont="1" applyBorder="1" applyAlignment="1">
      <alignment horizontal="left" vertical="center" wrapText="1"/>
    </xf>
    <xf numFmtId="0" fontId="3" fillId="0" borderId="88" xfId="1" applyFont="1" applyBorder="1" applyAlignment="1">
      <alignment horizontal="center" vertical="center" wrapText="1"/>
    </xf>
    <xf numFmtId="0" fontId="3" fillId="0" borderId="88" xfId="1" applyFont="1" applyBorder="1" applyAlignment="1">
      <alignment horizontal="right" vertical="center" wrapText="1"/>
    </xf>
    <xf numFmtId="0" fontId="3" fillId="0" borderId="49" xfId="1" applyFont="1" applyBorder="1" applyAlignment="1">
      <alignment horizontal="right" vertical="center" wrapText="1"/>
    </xf>
    <xf numFmtId="0" fontId="3" fillId="0" borderId="36" xfId="1" applyFont="1" applyBorder="1" applyAlignment="1">
      <alignment vertical="center"/>
    </xf>
    <xf numFmtId="3" fontId="3" fillId="0" borderId="36" xfId="1" applyNumberFormat="1" applyFont="1" applyBorder="1" applyAlignment="1">
      <alignment vertical="center"/>
    </xf>
    <xf numFmtId="3" fontId="3" fillId="0" borderId="37" xfId="1" applyNumberFormat="1" applyFont="1" applyBorder="1" applyAlignment="1">
      <alignment vertical="center"/>
    </xf>
    <xf numFmtId="3" fontId="3" fillId="0" borderId="38" xfId="1" applyNumberFormat="1" applyFont="1" applyBorder="1" applyAlignment="1">
      <alignment vertical="center"/>
    </xf>
    <xf numFmtId="3" fontId="3" fillId="0" borderId="39" xfId="1" applyNumberFormat="1" applyFont="1" applyBorder="1" applyAlignment="1">
      <alignment vertical="center"/>
    </xf>
    <xf numFmtId="3" fontId="3" fillId="0" borderId="40" xfId="1" applyNumberFormat="1" applyFont="1" applyBorder="1" applyAlignment="1">
      <alignment vertical="center"/>
    </xf>
    <xf numFmtId="3" fontId="3" fillId="0" borderId="41" xfId="1" applyNumberFormat="1" applyFont="1" applyBorder="1" applyAlignment="1" applyProtection="1">
      <alignment vertical="center"/>
      <protection locked="0"/>
    </xf>
    <xf numFmtId="3" fontId="4" fillId="0" borderId="91" xfId="1" applyNumberFormat="1" applyFont="1" applyBorder="1" applyAlignment="1">
      <alignment vertical="center"/>
    </xf>
    <xf numFmtId="3" fontId="4" fillId="0" borderId="89" xfId="1" applyNumberFormat="1" applyFont="1" applyBorder="1" applyAlignment="1">
      <alignment vertical="center"/>
    </xf>
    <xf numFmtId="3" fontId="4" fillId="0" borderId="92" xfId="1" applyNumberFormat="1" applyFont="1" applyBorder="1" applyAlignment="1">
      <alignment vertical="center"/>
    </xf>
    <xf numFmtId="3" fontId="4" fillId="0" borderId="90" xfId="1" applyNumberFormat="1" applyFont="1" applyBorder="1" applyAlignment="1">
      <alignment vertical="center"/>
    </xf>
    <xf numFmtId="3" fontId="4" fillId="0" borderId="93" xfId="1" applyNumberFormat="1" applyFont="1" applyBorder="1" applyAlignment="1">
      <alignment vertical="center"/>
    </xf>
    <xf numFmtId="3" fontId="4" fillId="0" borderId="94" xfId="1" applyNumberFormat="1" applyFont="1" applyBorder="1" applyAlignment="1" applyProtection="1">
      <alignment vertical="center"/>
      <protection locked="0"/>
    </xf>
    <xf numFmtId="3" fontId="4" fillId="0" borderId="49" xfId="1" applyNumberFormat="1" applyFont="1" applyBorder="1" applyAlignment="1">
      <alignment vertical="center"/>
    </xf>
    <xf numFmtId="3" fontId="4" fillId="0" borderId="50" xfId="1" applyNumberFormat="1" applyFont="1" applyBorder="1" applyAlignment="1">
      <alignment vertical="center"/>
    </xf>
    <xf numFmtId="3" fontId="4" fillId="0" borderId="51" xfId="1" applyNumberFormat="1" applyFont="1" applyBorder="1" applyAlignment="1">
      <alignment vertical="center"/>
    </xf>
    <xf numFmtId="3" fontId="4" fillId="0" borderId="52" xfId="1" applyNumberFormat="1" applyFont="1" applyBorder="1" applyAlignment="1">
      <alignment vertical="center"/>
    </xf>
    <xf numFmtId="3" fontId="4" fillId="0" borderId="53" xfId="1" applyNumberFormat="1" applyFont="1" applyBorder="1" applyAlignment="1">
      <alignment vertical="center"/>
    </xf>
    <xf numFmtId="3" fontId="4" fillId="0" borderId="54" xfId="1" applyNumberFormat="1" applyFont="1" applyBorder="1" applyAlignment="1" applyProtection="1">
      <alignment vertical="center"/>
      <protection locked="0"/>
    </xf>
    <xf numFmtId="3" fontId="4" fillId="0" borderId="95" xfId="1" applyNumberFormat="1" applyFont="1" applyBorder="1" applyAlignment="1" applyProtection="1">
      <alignment vertical="center"/>
      <protection locked="0"/>
    </xf>
    <xf numFmtId="0" fontId="4" fillId="0" borderId="49" xfId="1" applyFont="1" applyBorder="1" applyAlignment="1">
      <alignment vertical="center"/>
    </xf>
    <xf numFmtId="3" fontId="4" fillId="0" borderId="96" xfId="1" applyNumberFormat="1" applyFont="1" applyBorder="1" applyAlignment="1">
      <alignment vertical="center"/>
    </xf>
    <xf numFmtId="0" fontId="3" fillId="0" borderId="67" xfId="1" applyFont="1" applyBorder="1" applyAlignment="1">
      <alignment vertical="center"/>
    </xf>
    <xf numFmtId="3" fontId="3" fillId="0" borderId="12" xfId="1" applyNumberFormat="1" applyFont="1" applyBorder="1" applyAlignment="1">
      <alignment vertical="center"/>
    </xf>
    <xf numFmtId="3" fontId="3" fillId="0" borderId="97" xfId="1" applyNumberFormat="1" applyFont="1" applyBorder="1" applyAlignment="1">
      <alignment vertical="center"/>
    </xf>
    <xf numFmtId="3" fontId="3" fillId="0" borderId="98" xfId="1" applyNumberFormat="1" applyFont="1" applyBorder="1" applyAlignment="1">
      <alignment vertical="center"/>
    </xf>
    <xf numFmtId="3" fontId="3" fillId="0" borderId="99" xfId="1" applyNumberFormat="1" applyFont="1" applyBorder="1" applyAlignment="1">
      <alignment vertical="center"/>
    </xf>
    <xf numFmtId="0" fontId="3" fillId="0" borderId="16" xfId="1" applyFont="1" applyBorder="1" applyAlignment="1">
      <alignment vertical="center"/>
    </xf>
    <xf numFmtId="0" fontId="3" fillId="0" borderId="16" xfId="1" applyFont="1" applyBorder="1" applyAlignment="1">
      <alignment vertical="center" wrapText="1"/>
    </xf>
    <xf numFmtId="3" fontId="3" fillId="0" borderId="100" xfId="1" applyNumberFormat="1" applyFont="1" applyBorder="1" applyAlignment="1">
      <alignment vertical="center"/>
    </xf>
    <xf numFmtId="3" fontId="3" fillId="0" borderId="101" xfId="1" applyNumberFormat="1" applyFont="1" applyBorder="1" applyAlignment="1">
      <alignment vertical="center"/>
    </xf>
    <xf numFmtId="0" fontId="4" fillId="0" borderId="91" xfId="1" applyFont="1" applyBorder="1" applyAlignment="1">
      <alignment vertical="center"/>
    </xf>
    <xf numFmtId="3" fontId="4" fillId="0" borderId="102" xfId="1" applyNumberFormat="1" applyFont="1" applyBorder="1" applyAlignment="1">
      <alignment vertical="center"/>
    </xf>
    <xf numFmtId="3" fontId="4" fillId="0" borderId="89" xfId="1" applyNumberFormat="1" applyFont="1" applyBorder="1" applyAlignment="1" applyProtection="1">
      <alignment vertical="center"/>
      <protection locked="0"/>
    </xf>
    <xf numFmtId="3" fontId="4" fillId="0" borderId="92" xfId="1" applyNumberFormat="1" applyFont="1" applyBorder="1" applyAlignment="1" applyProtection="1">
      <alignment vertical="center"/>
      <protection locked="0"/>
    </xf>
    <xf numFmtId="3" fontId="4" fillId="0" borderId="93" xfId="1" applyNumberFormat="1" applyFont="1" applyBorder="1" applyAlignment="1" applyProtection="1">
      <alignment vertical="center"/>
      <protection locked="0"/>
    </xf>
    <xf numFmtId="3" fontId="4" fillId="0" borderId="103" xfId="1" applyNumberFormat="1" applyFont="1" applyBorder="1" applyAlignment="1">
      <alignment vertical="center"/>
    </xf>
    <xf numFmtId="0" fontId="4" fillId="0" borderId="8" xfId="1" applyFont="1" applyBorder="1" applyAlignment="1">
      <alignment vertical="center" wrapText="1"/>
    </xf>
    <xf numFmtId="3" fontId="4" fillId="0" borderId="7" xfId="1" applyNumberFormat="1" applyFont="1" applyBorder="1" applyAlignment="1">
      <alignment vertical="center"/>
    </xf>
    <xf numFmtId="3" fontId="4" fillId="0" borderId="50" xfId="1" applyNumberFormat="1" applyFont="1" applyBorder="1" applyAlignment="1" applyProtection="1">
      <alignment vertical="center"/>
      <protection locked="0"/>
    </xf>
    <xf numFmtId="3" fontId="4" fillId="0" borderId="51" xfId="1" applyNumberFormat="1" applyFont="1" applyBorder="1" applyAlignment="1" applyProtection="1">
      <alignment vertical="center"/>
      <protection locked="0"/>
    </xf>
    <xf numFmtId="3" fontId="3" fillId="0" borderId="96" xfId="1" applyNumberFormat="1" applyFont="1" applyBorder="1" applyAlignment="1">
      <alignment vertical="center"/>
    </xf>
    <xf numFmtId="0" fontId="3" fillId="2" borderId="0" xfId="1" applyFont="1" applyFill="1" applyBorder="1" applyAlignment="1" applyProtection="1">
      <alignment vertical="center"/>
      <protection locked="0"/>
    </xf>
    <xf numFmtId="0" fontId="4" fillId="2" borderId="0" xfId="1" applyFont="1" applyFill="1" applyBorder="1" applyAlignment="1" applyProtection="1">
      <alignment horizontal="right" vertical="center"/>
      <protection locked="0"/>
    </xf>
    <xf numFmtId="0" fontId="3" fillId="0" borderId="0" xfId="1" applyFont="1" applyFill="1" applyBorder="1" applyAlignment="1" applyProtection="1">
      <alignment vertical="center"/>
    </xf>
    <xf numFmtId="0" fontId="3" fillId="0" borderId="4" xfId="1" applyFont="1" applyFill="1" applyBorder="1" applyAlignment="1" applyProtection="1">
      <alignment vertical="center"/>
    </xf>
    <xf numFmtId="49" fontId="6" fillId="2" borderId="4" xfId="1" applyNumberFormat="1" applyFont="1" applyFill="1" applyBorder="1" applyAlignment="1" applyProtection="1">
      <alignment vertical="center"/>
    </xf>
    <xf numFmtId="49" fontId="4" fillId="2" borderId="0" xfId="1" applyNumberFormat="1" applyFont="1" applyFill="1" applyBorder="1" applyAlignment="1" applyProtection="1">
      <alignment vertical="center"/>
    </xf>
    <xf numFmtId="49" fontId="3" fillId="2" borderId="4"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7" fillId="2" borderId="4" xfId="1" applyNumberFormat="1" applyFont="1" applyFill="1" applyBorder="1" applyAlignment="1" applyProtection="1">
      <alignment vertical="center"/>
    </xf>
    <xf numFmtId="49" fontId="3" fillId="2" borderId="7" xfId="1" applyNumberFormat="1" applyFont="1" applyFill="1" applyBorder="1" applyAlignment="1" applyProtection="1">
      <alignment vertical="center"/>
    </xf>
    <xf numFmtId="49" fontId="3" fillId="2" borderId="8" xfId="1" applyNumberFormat="1" applyFont="1" applyFill="1" applyBorder="1" applyAlignment="1" applyProtection="1">
      <alignment vertical="center"/>
    </xf>
    <xf numFmtId="49" fontId="3" fillId="0" borderId="4" xfId="1" applyNumberFormat="1" applyFont="1" applyFill="1" applyBorder="1" applyAlignment="1" applyProtection="1">
      <alignment horizontal="center" vertical="center" wrapText="1"/>
    </xf>
    <xf numFmtId="49" fontId="3" fillId="0" borderId="0" xfId="1" applyNumberFormat="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textRotation="90"/>
    </xf>
    <xf numFmtId="0" fontId="3" fillId="0" borderId="0" xfId="1" applyFont="1" applyFill="1" applyBorder="1" applyAlignment="1" applyProtection="1">
      <alignment horizontal="center" vertical="center" textRotation="90"/>
    </xf>
    <xf numFmtId="1" fontId="8" fillId="0" borderId="27" xfId="1" applyNumberFormat="1" applyFont="1" applyFill="1" applyBorder="1" applyAlignment="1" applyProtection="1">
      <alignment horizontal="center" vertical="center"/>
    </xf>
    <xf numFmtId="1" fontId="8" fillId="0" borderId="28" xfId="1" applyNumberFormat="1" applyFont="1" applyFill="1" applyBorder="1" applyAlignment="1" applyProtection="1">
      <alignment horizontal="center" vertical="center"/>
    </xf>
    <xf numFmtId="1" fontId="8" fillId="0" borderId="29" xfId="1" applyNumberFormat="1" applyFont="1" applyFill="1" applyBorder="1" applyAlignment="1" applyProtection="1">
      <alignment horizontal="center" vertical="center"/>
    </xf>
    <xf numFmtId="1" fontId="8" fillId="0" borderId="30" xfId="1" applyNumberFormat="1" applyFont="1" applyFill="1" applyBorder="1" applyAlignment="1" applyProtection="1">
      <alignment horizontal="center" vertical="center"/>
    </xf>
    <xf numFmtId="1" fontId="8" fillId="0" borderId="31" xfId="1" applyNumberFormat="1" applyFont="1" applyFill="1" applyBorder="1" applyAlignment="1" applyProtection="1">
      <alignment horizontal="center" vertical="center"/>
    </xf>
    <xf numFmtId="1" fontId="8" fillId="0" borderId="32" xfId="1" applyNumberFormat="1" applyFont="1" applyFill="1" applyBorder="1" applyAlignment="1" applyProtection="1">
      <alignment horizontal="center" vertical="center"/>
    </xf>
    <xf numFmtId="0" fontId="4" fillId="0" borderId="15" xfId="1" applyFont="1" applyFill="1" applyBorder="1" applyAlignment="1" applyProtection="1">
      <alignment vertical="center" wrapText="1"/>
    </xf>
    <xf numFmtId="0" fontId="4" fillId="0" borderId="15" xfId="1" applyFont="1" applyFill="1" applyBorder="1" applyAlignment="1" applyProtection="1">
      <alignment horizontal="left" vertical="center" wrapText="1"/>
    </xf>
    <xf numFmtId="0" fontId="4" fillId="0" borderId="33" xfId="1" applyFont="1" applyFill="1" applyBorder="1" applyAlignment="1" applyProtection="1">
      <alignment vertical="center"/>
    </xf>
    <xf numFmtId="0" fontId="4" fillId="0" borderId="18" xfId="1" applyFont="1" applyFill="1" applyBorder="1" applyAlignment="1" applyProtection="1">
      <alignment vertical="center"/>
    </xf>
    <xf numFmtId="0" fontId="4" fillId="0" borderId="34" xfId="1" applyFont="1" applyFill="1" applyBorder="1" applyAlignment="1" applyProtection="1">
      <alignment vertical="center"/>
      <protection locked="0"/>
    </xf>
    <xf numFmtId="0" fontId="4" fillId="0" borderId="33" xfId="1" applyFont="1" applyFill="1" applyBorder="1" applyAlignment="1" applyProtection="1">
      <alignment vertical="center"/>
      <protection locked="0"/>
    </xf>
    <xf numFmtId="0" fontId="4" fillId="0" borderId="18" xfId="1" applyFont="1" applyFill="1" applyBorder="1" applyAlignment="1" applyProtection="1">
      <alignment vertical="center"/>
      <protection locked="0"/>
    </xf>
    <xf numFmtId="0" fontId="4" fillId="0" borderId="20" xfId="1" applyFont="1" applyFill="1" applyBorder="1" applyAlignment="1" applyProtection="1">
      <alignment vertical="center"/>
      <protection locked="0"/>
    </xf>
    <xf numFmtId="0" fontId="4" fillId="0" borderId="35" xfId="1" applyFont="1" applyFill="1" applyBorder="1" applyAlignment="1" applyProtection="1">
      <alignment vertical="center"/>
      <protection locked="0"/>
    </xf>
    <xf numFmtId="0" fontId="4" fillId="0" borderId="0" xfId="1" applyFont="1" applyFill="1" applyBorder="1" applyAlignment="1" applyProtection="1">
      <alignment vertical="center"/>
    </xf>
    <xf numFmtId="0" fontId="4" fillId="0" borderId="36" xfId="1" applyFont="1" applyFill="1" applyBorder="1" applyAlignment="1" applyProtection="1">
      <alignment vertical="center" wrapText="1"/>
    </xf>
    <xf numFmtId="0" fontId="4" fillId="0" borderId="36" xfId="1" applyFont="1" applyFill="1" applyBorder="1" applyAlignment="1" applyProtection="1">
      <alignment horizontal="left" vertical="center" wrapText="1"/>
    </xf>
    <xf numFmtId="3" fontId="4" fillId="0" borderId="37" xfId="1" applyNumberFormat="1" applyFont="1" applyFill="1" applyBorder="1" applyAlignment="1" applyProtection="1">
      <alignment horizontal="right" vertical="center"/>
    </xf>
    <xf numFmtId="3" fontId="4" fillId="0" borderId="38" xfId="1" applyNumberFormat="1" applyFont="1" applyFill="1" applyBorder="1" applyAlignment="1" applyProtection="1">
      <alignment horizontal="right" vertical="center"/>
    </xf>
    <xf numFmtId="3" fontId="4" fillId="0" borderId="39" xfId="1" applyNumberFormat="1" applyFont="1" applyFill="1" applyBorder="1" applyAlignment="1" applyProtection="1">
      <alignment horizontal="right" vertical="center"/>
    </xf>
    <xf numFmtId="3" fontId="4" fillId="0" borderId="40" xfId="1" applyNumberFormat="1" applyFont="1" applyFill="1" applyBorder="1" applyAlignment="1" applyProtection="1">
      <alignment horizontal="right" vertical="center"/>
    </xf>
    <xf numFmtId="3" fontId="4" fillId="0" borderId="41" xfId="1" applyNumberFormat="1" applyFont="1" applyFill="1" applyBorder="1" applyAlignment="1" applyProtection="1">
      <alignment horizontal="right" vertical="center"/>
      <protection locked="0"/>
    </xf>
    <xf numFmtId="0" fontId="3" fillId="0" borderId="27" xfId="1" applyFont="1" applyFill="1" applyBorder="1" applyAlignment="1" applyProtection="1">
      <alignment vertical="center" wrapText="1"/>
    </xf>
    <xf numFmtId="0" fontId="3" fillId="0" borderId="27" xfId="1" applyFont="1" applyFill="1" applyBorder="1" applyAlignment="1" applyProtection="1">
      <alignment horizontal="left" vertical="center" wrapText="1"/>
    </xf>
    <xf numFmtId="3" fontId="3" fillId="0" borderId="28" xfId="1" applyNumberFormat="1" applyFont="1" applyFill="1" applyBorder="1" applyAlignment="1" applyProtection="1">
      <alignment horizontal="right" vertical="center"/>
    </xf>
    <xf numFmtId="3" fontId="3" fillId="0" borderId="29" xfId="1" applyNumberFormat="1" applyFont="1" applyFill="1" applyBorder="1" applyAlignment="1" applyProtection="1">
      <alignment horizontal="right" vertical="center"/>
    </xf>
    <xf numFmtId="3" fontId="3" fillId="0" borderId="30" xfId="1" applyNumberFormat="1" applyFont="1" applyFill="1" applyBorder="1" applyAlignment="1" applyProtection="1">
      <alignment horizontal="right" vertical="center"/>
    </xf>
    <xf numFmtId="3" fontId="3" fillId="0" borderId="31" xfId="1" applyNumberFormat="1" applyFont="1" applyFill="1" applyBorder="1" applyAlignment="1" applyProtection="1">
      <alignment horizontal="right" vertical="center"/>
    </xf>
    <xf numFmtId="3" fontId="3" fillId="0" borderId="32" xfId="1" applyNumberFormat="1" applyFont="1" applyFill="1" applyBorder="1" applyAlignment="1" applyProtection="1">
      <alignment horizontal="right" vertical="center"/>
      <protection locked="0"/>
    </xf>
    <xf numFmtId="0" fontId="3" fillId="0" borderId="15" xfId="1" applyFont="1" applyFill="1" applyBorder="1" applyAlignment="1" applyProtection="1">
      <alignment vertical="center" wrapText="1"/>
    </xf>
    <xf numFmtId="0" fontId="3" fillId="0" borderId="15" xfId="1" applyFont="1" applyFill="1" applyBorder="1" applyAlignment="1" applyProtection="1">
      <alignment horizontal="right" vertical="center" wrapText="1"/>
    </xf>
    <xf numFmtId="3" fontId="3" fillId="0" borderId="33" xfId="1" applyNumberFormat="1" applyFont="1" applyFill="1" applyBorder="1" applyAlignment="1" applyProtection="1">
      <alignment horizontal="right" vertical="center"/>
      <protection locked="0"/>
    </xf>
    <xf numFmtId="3" fontId="3" fillId="0" borderId="18" xfId="1" applyNumberFormat="1" applyFont="1" applyFill="1" applyBorder="1" applyAlignment="1" applyProtection="1">
      <alignment horizontal="right" vertical="center"/>
      <protection locked="0"/>
    </xf>
    <xf numFmtId="3" fontId="3" fillId="0" borderId="34" xfId="1" applyNumberFormat="1" applyFont="1" applyFill="1" applyBorder="1" applyAlignment="1" applyProtection="1">
      <alignment horizontal="right" vertical="center"/>
    </xf>
    <xf numFmtId="3" fontId="3" fillId="0" borderId="20" xfId="1" applyNumberFormat="1" applyFont="1" applyFill="1" applyBorder="1" applyAlignment="1" applyProtection="1">
      <alignment horizontal="right" vertical="center"/>
      <protection locked="0"/>
    </xf>
    <xf numFmtId="3" fontId="3" fillId="0" borderId="35" xfId="1" applyNumberFormat="1" applyFont="1" applyFill="1" applyBorder="1" applyAlignment="1" applyProtection="1">
      <alignment horizontal="right" vertical="center"/>
      <protection locked="0"/>
    </xf>
    <xf numFmtId="0" fontId="3" fillId="0" borderId="42" xfId="1" applyFont="1" applyFill="1" applyBorder="1" applyAlignment="1" applyProtection="1">
      <alignment vertical="center" wrapText="1"/>
    </xf>
    <xf numFmtId="0" fontId="3" fillId="0" borderId="42" xfId="1" applyFont="1" applyFill="1" applyBorder="1" applyAlignment="1" applyProtection="1">
      <alignment horizontal="right" vertical="center" wrapText="1"/>
    </xf>
    <xf numFmtId="3" fontId="3" fillId="0" borderId="43" xfId="1" applyNumberFormat="1" applyFont="1" applyFill="1" applyBorder="1" applyAlignment="1" applyProtection="1">
      <alignment horizontal="right" vertical="center"/>
      <protection locked="0"/>
    </xf>
    <xf numFmtId="3" fontId="3" fillId="0" borderId="44" xfId="1" applyNumberFormat="1" applyFont="1" applyFill="1" applyBorder="1" applyAlignment="1" applyProtection="1">
      <alignment horizontal="right" vertical="center"/>
      <protection locked="0"/>
    </xf>
    <xf numFmtId="3" fontId="3" fillId="0" borderId="45" xfId="1" applyNumberFormat="1" applyFont="1" applyFill="1" applyBorder="1" applyAlignment="1" applyProtection="1">
      <alignment horizontal="right" vertical="center"/>
    </xf>
    <xf numFmtId="3" fontId="3" fillId="0" borderId="46" xfId="1" applyNumberFormat="1" applyFont="1" applyFill="1" applyBorder="1" applyAlignment="1" applyProtection="1">
      <alignment horizontal="right" vertical="center"/>
      <protection locked="0"/>
    </xf>
    <xf numFmtId="3" fontId="3" fillId="0" borderId="47" xfId="1" applyNumberFormat="1" applyFont="1" applyFill="1" applyBorder="1" applyAlignment="1" applyProtection="1">
      <alignment horizontal="right" vertical="center"/>
      <protection locked="0"/>
    </xf>
    <xf numFmtId="0" fontId="4" fillId="0" borderId="21" xfId="1" applyFont="1" applyFill="1" applyBorder="1" applyAlignment="1" applyProtection="1">
      <alignment horizontal="left" vertical="center" wrapText="1"/>
    </xf>
    <xf numFmtId="3" fontId="3" fillId="0" borderId="22" xfId="1" applyNumberFormat="1" applyFont="1" applyFill="1" applyBorder="1" applyAlignment="1" applyProtection="1">
      <alignment vertical="center"/>
      <protection locked="0"/>
    </xf>
    <xf numFmtId="3" fontId="3" fillId="0" borderId="23" xfId="1" applyNumberFormat="1" applyFont="1" applyFill="1" applyBorder="1" applyAlignment="1" applyProtection="1">
      <alignment vertical="center"/>
      <protection locked="0"/>
    </xf>
    <xf numFmtId="3" fontId="3" fillId="0" borderId="24" xfId="1" applyNumberFormat="1" applyFont="1" applyFill="1" applyBorder="1" applyAlignment="1" applyProtection="1">
      <alignment vertical="center"/>
    </xf>
    <xf numFmtId="3" fontId="3" fillId="0" borderId="25" xfId="1" applyNumberFormat="1" applyFont="1" applyFill="1" applyBorder="1" applyAlignment="1" applyProtection="1">
      <alignment horizontal="center" vertical="center"/>
      <protection locked="0"/>
    </xf>
    <xf numFmtId="3" fontId="3" fillId="0" borderId="23" xfId="1" applyNumberFormat="1" applyFont="1" applyFill="1" applyBorder="1" applyAlignment="1" applyProtection="1">
      <alignment horizontal="center" vertical="center"/>
      <protection locked="0"/>
    </xf>
    <xf numFmtId="3" fontId="3" fillId="0" borderId="22" xfId="1" applyNumberFormat="1" applyFont="1" applyFill="1" applyBorder="1" applyAlignment="1" applyProtection="1">
      <alignment horizontal="center" vertical="center"/>
    </xf>
    <xf numFmtId="3" fontId="3" fillId="0" borderId="23" xfId="1" applyNumberFormat="1" applyFont="1" applyFill="1" applyBorder="1" applyAlignment="1" applyProtection="1">
      <alignment horizontal="center" vertical="center"/>
    </xf>
    <xf numFmtId="3" fontId="3" fillId="0" borderId="24" xfId="1" applyNumberFormat="1" applyFont="1" applyFill="1" applyBorder="1" applyAlignment="1" applyProtection="1">
      <alignment horizontal="center" vertical="center"/>
    </xf>
    <xf numFmtId="3" fontId="3" fillId="0" borderId="48" xfId="1" applyNumberFormat="1" applyFont="1" applyFill="1" applyBorder="1" applyAlignment="1" applyProtection="1">
      <alignment horizontal="center" vertical="center"/>
      <protection locked="0"/>
    </xf>
    <xf numFmtId="0" fontId="4" fillId="0" borderId="49" xfId="1" applyFont="1" applyFill="1" applyBorder="1" applyAlignment="1" applyProtection="1">
      <alignment horizontal="left" vertical="center" wrapText="1"/>
      <protection locked="0"/>
    </xf>
    <xf numFmtId="0" fontId="4" fillId="0" borderId="49" xfId="1" applyFont="1" applyFill="1" applyBorder="1" applyAlignment="1" applyProtection="1">
      <alignment horizontal="left" vertical="center" wrapText="1"/>
    </xf>
    <xf numFmtId="3" fontId="3" fillId="0" borderId="50" xfId="1" applyNumberFormat="1" applyFont="1" applyFill="1" applyBorder="1" applyAlignment="1" applyProtection="1">
      <alignment horizontal="right" vertical="center"/>
      <protection locked="0"/>
    </xf>
    <xf numFmtId="3" fontId="3" fillId="0" borderId="51" xfId="1" applyNumberFormat="1" applyFont="1" applyFill="1" applyBorder="1" applyAlignment="1" applyProtection="1">
      <alignment horizontal="right" vertical="center"/>
      <protection locked="0"/>
    </xf>
    <xf numFmtId="3" fontId="3" fillId="0" borderId="52"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center" vertical="center"/>
      <protection locked="0"/>
    </xf>
    <xf numFmtId="3" fontId="3" fillId="0" borderId="51" xfId="1" applyNumberFormat="1" applyFont="1" applyFill="1" applyBorder="1" applyAlignment="1" applyProtection="1">
      <alignment horizontal="center" vertical="center"/>
      <protection locked="0"/>
    </xf>
    <xf numFmtId="3" fontId="3" fillId="0" borderId="52" xfId="1" applyNumberFormat="1" applyFont="1" applyFill="1" applyBorder="1" applyAlignment="1" applyProtection="1">
      <alignment horizontal="center" vertical="center"/>
    </xf>
    <xf numFmtId="3" fontId="3" fillId="0" borderId="53" xfId="1" applyNumberFormat="1" applyFont="1" applyFill="1" applyBorder="1" applyAlignment="1" applyProtection="1">
      <alignment horizontal="center" vertical="center"/>
    </xf>
    <xf numFmtId="3" fontId="3" fillId="0" borderId="51" xfId="1" applyNumberFormat="1" applyFont="1" applyFill="1" applyBorder="1" applyAlignment="1" applyProtection="1">
      <alignment horizontal="center" vertical="center"/>
    </xf>
    <xf numFmtId="3" fontId="3" fillId="0" borderId="50" xfId="1" applyNumberFormat="1" applyFont="1" applyFill="1" applyBorder="1" applyAlignment="1" applyProtection="1">
      <alignment horizontal="center" vertical="center"/>
    </xf>
    <xf numFmtId="3" fontId="3" fillId="0" borderId="54" xfId="1" applyNumberFormat="1" applyFont="1" applyFill="1" applyBorder="1" applyAlignment="1" applyProtection="1">
      <alignment horizontal="center" vertical="center"/>
      <protection locked="0"/>
    </xf>
    <xf numFmtId="0" fontId="4" fillId="0" borderId="49" xfId="1" applyFont="1" applyFill="1" applyBorder="1" applyAlignment="1" applyProtection="1">
      <alignment horizontal="center" vertical="center" wrapText="1"/>
    </xf>
    <xf numFmtId="0" fontId="3" fillId="0" borderId="15" xfId="1" applyFont="1" applyFill="1" applyBorder="1" applyAlignment="1" applyProtection="1">
      <alignment horizontal="left" vertical="center" wrapText="1"/>
    </xf>
    <xf numFmtId="3" fontId="3" fillId="0" borderId="33" xfId="1" applyNumberFormat="1" applyFont="1" applyFill="1" applyBorder="1" applyAlignment="1" applyProtection="1">
      <alignment horizontal="center" vertical="center"/>
    </xf>
    <xf numFmtId="3" fontId="3" fillId="0" borderId="18" xfId="1" applyNumberFormat="1" applyFont="1" applyFill="1" applyBorder="1" applyAlignment="1" applyProtection="1">
      <alignment horizontal="center" vertical="center"/>
    </xf>
    <xf numFmtId="3" fontId="3" fillId="0" borderId="34" xfId="1" applyNumberFormat="1" applyFont="1" applyFill="1" applyBorder="1" applyAlignment="1" applyProtection="1">
      <alignment horizontal="center" vertical="center"/>
    </xf>
    <xf numFmtId="3" fontId="3" fillId="0" borderId="20" xfId="1" applyNumberFormat="1" applyFont="1" applyFill="1" applyBorder="1" applyAlignment="1" applyProtection="1">
      <alignment horizontal="center" vertical="center"/>
      <protection locked="0"/>
    </xf>
    <xf numFmtId="3" fontId="3" fillId="0" borderId="18" xfId="1" applyNumberFormat="1" applyFont="1" applyFill="1" applyBorder="1" applyAlignment="1" applyProtection="1">
      <alignment horizontal="center" vertical="center"/>
      <protection locked="0"/>
    </xf>
    <xf numFmtId="3" fontId="3" fillId="0" borderId="33" xfId="1" applyNumberFormat="1" applyFont="1" applyFill="1" applyBorder="1" applyAlignment="1" applyProtection="1">
      <alignment horizontal="center" vertical="center"/>
      <protection locked="0"/>
    </xf>
    <xf numFmtId="3" fontId="3" fillId="0" borderId="35" xfId="1" applyNumberFormat="1" applyFont="1" applyFill="1" applyBorder="1" applyAlignment="1" applyProtection="1">
      <alignment horizontal="center" vertical="center"/>
      <protection locked="0"/>
    </xf>
    <xf numFmtId="0" fontId="3" fillId="0" borderId="42" xfId="1" applyFont="1" applyFill="1" applyBorder="1" applyAlignment="1" applyProtection="1">
      <alignment horizontal="left" vertical="center" wrapText="1"/>
    </xf>
    <xf numFmtId="3" fontId="3" fillId="0" borderId="43" xfId="1" applyNumberFormat="1" applyFont="1" applyFill="1" applyBorder="1" applyAlignment="1" applyProtection="1">
      <alignment horizontal="center" vertical="center"/>
    </xf>
    <xf numFmtId="3" fontId="3" fillId="0" borderId="44" xfId="1" applyNumberFormat="1" applyFont="1" applyFill="1" applyBorder="1" applyAlignment="1" applyProtection="1">
      <alignment horizontal="center" vertical="center"/>
    </xf>
    <xf numFmtId="3" fontId="3" fillId="0" borderId="45" xfId="1" applyNumberFormat="1" applyFont="1" applyFill="1" applyBorder="1" applyAlignment="1" applyProtection="1">
      <alignment horizontal="center" vertical="center"/>
    </xf>
    <xf numFmtId="3" fontId="3" fillId="0" borderId="46" xfId="1" applyNumberFormat="1" applyFont="1" applyFill="1" applyBorder="1" applyAlignment="1" applyProtection="1">
      <alignment horizontal="center" vertical="center"/>
      <protection locked="0"/>
    </xf>
    <xf numFmtId="3" fontId="3" fillId="0" borderId="44" xfId="1" applyNumberFormat="1" applyFont="1" applyFill="1" applyBorder="1" applyAlignment="1" applyProtection="1">
      <alignment horizontal="center" vertical="center"/>
      <protection locked="0"/>
    </xf>
    <xf numFmtId="3" fontId="3" fillId="0" borderId="43" xfId="1" applyNumberFormat="1" applyFont="1" applyFill="1" applyBorder="1" applyAlignment="1" applyProtection="1">
      <alignment horizontal="center" vertical="center"/>
      <protection locked="0"/>
    </xf>
    <xf numFmtId="3" fontId="3" fillId="0" borderId="47" xfId="1" applyNumberFormat="1" applyFont="1" applyFill="1" applyBorder="1" applyAlignment="1" applyProtection="1">
      <alignment horizontal="center" vertical="center"/>
      <protection locked="0"/>
    </xf>
    <xf numFmtId="0" fontId="3" fillId="0" borderId="55" xfId="1" applyFont="1" applyFill="1" applyBorder="1" applyAlignment="1" applyProtection="1">
      <alignment horizontal="right" vertical="center" wrapText="1"/>
    </xf>
    <xf numFmtId="0" fontId="3" fillId="0" borderId="55" xfId="1" applyFont="1" applyFill="1" applyBorder="1" applyAlignment="1" applyProtection="1">
      <alignment horizontal="left" vertical="center" wrapText="1"/>
    </xf>
    <xf numFmtId="3" fontId="3" fillId="0" borderId="56" xfId="1" applyNumberFormat="1" applyFont="1" applyFill="1" applyBorder="1" applyAlignment="1" applyProtection="1">
      <alignment horizontal="center" vertical="center"/>
    </xf>
    <xf numFmtId="3" fontId="3" fillId="0" borderId="57" xfId="1" applyNumberFormat="1" applyFont="1" applyFill="1" applyBorder="1" applyAlignment="1" applyProtection="1">
      <alignment horizontal="center" vertical="center"/>
    </xf>
    <xf numFmtId="3" fontId="3" fillId="0" borderId="58" xfId="1" applyNumberFormat="1" applyFont="1" applyFill="1" applyBorder="1" applyAlignment="1" applyProtection="1">
      <alignment horizontal="center" vertical="center"/>
    </xf>
    <xf numFmtId="3" fontId="3" fillId="0" borderId="59" xfId="1" applyNumberFormat="1" applyFont="1" applyFill="1" applyBorder="1" applyAlignment="1" applyProtection="1">
      <alignment horizontal="center" vertical="center"/>
      <protection locked="0"/>
    </xf>
    <xf numFmtId="3" fontId="3" fillId="0" borderId="57" xfId="1" applyNumberFormat="1" applyFont="1" applyFill="1" applyBorder="1" applyAlignment="1" applyProtection="1">
      <alignment horizontal="center" vertical="center"/>
      <protection locked="0"/>
    </xf>
    <xf numFmtId="3" fontId="3" fillId="0" borderId="56" xfId="1" applyNumberFormat="1" applyFont="1" applyFill="1" applyBorder="1" applyAlignment="1" applyProtection="1">
      <alignment horizontal="center" vertical="center"/>
      <protection locked="0"/>
    </xf>
    <xf numFmtId="3" fontId="3" fillId="0" borderId="60" xfId="1" applyNumberFormat="1" applyFont="1" applyFill="1" applyBorder="1" applyAlignment="1" applyProtection="1">
      <alignment horizontal="center" vertical="center"/>
      <protection locked="0"/>
    </xf>
    <xf numFmtId="0" fontId="3" fillId="0" borderId="61" xfId="1" applyFont="1" applyFill="1" applyBorder="1" applyAlignment="1" applyProtection="1">
      <alignment horizontal="right" vertical="center" wrapText="1"/>
    </xf>
    <xf numFmtId="0" fontId="3" fillId="0" borderId="61" xfId="1" applyFont="1" applyFill="1" applyBorder="1" applyAlignment="1" applyProtection="1">
      <alignment horizontal="left" vertical="center" wrapText="1"/>
    </xf>
    <xf numFmtId="3" fontId="3" fillId="0" borderId="62" xfId="1" applyNumberFormat="1" applyFont="1" applyFill="1" applyBorder="1" applyAlignment="1" applyProtection="1">
      <alignment horizontal="center" vertical="center"/>
    </xf>
    <xf numFmtId="3" fontId="3" fillId="0" borderId="63" xfId="1" applyNumberFormat="1" applyFont="1" applyFill="1" applyBorder="1" applyAlignment="1" applyProtection="1">
      <alignment horizontal="center" vertical="center"/>
    </xf>
    <xf numFmtId="3" fontId="3" fillId="0" borderId="64" xfId="1" applyNumberFormat="1" applyFont="1" applyFill="1" applyBorder="1" applyAlignment="1" applyProtection="1">
      <alignment horizontal="center" vertical="center"/>
    </xf>
    <xf numFmtId="3" fontId="3" fillId="0" borderId="65" xfId="1" applyNumberFormat="1" applyFont="1" applyFill="1" applyBorder="1" applyAlignment="1" applyProtection="1">
      <alignment horizontal="center" vertical="center"/>
      <protection locked="0"/>
    </xf>
    <xf numFmtId="3" fontId="3" fillId="0" borderId="63" xfId="1" applyNumberFormat="1" applyFont="1" applyFill="1" applyBorder="1" applyAlignment="1" applyProtection="1">
      <alignment horizontal="center" vertical="center"/>
      <protection locked="0"/>
    </xf>
    <xf numFmtId="3" fontId="3" fillId="0" borderId="62" xfId="1" applyNumberFormat="1" applyFont="1" applyFill="1" applyBorder="1" applyAlignment="1" applyProtection="1">
      <alignment horizontal="center" vertical="center"/>
      <protection locked="0"/>
    </xf>
    <xf numFmtId="3" fontId="3" fillId="0" borderId="66" xfId="1" applyNumberFormat="1" applyFont="1" applyFill="1" applyBorder="1" applyAlignment="1" applyProtection="1">
      <alignment horizontal="center" vertical="center"/>
      <protection locked="0"/>
    </xf>
    <xf numFmtId="0" fontId="4" fillId="0" borderId="67" xfId="1" applyFont="1" applyFill="1" applyBorder="1" applyAlignment="1" applyProtection="1">
      <alignment horizontal="center" vertical="center" wrapText="1"/>
    </xf>
    <xf numFmtId="0" fontId="4" fillId="0" borderId="67" xfId="1" applyFont="1" applyFill="1" applyBorder="1" applyAlignment="1" applyProtection="1">
      <alignment horizontal="left" vertical="center" wrapText="1"/>
    </xf>
    <xf numFmtId="3" fontId="3" fillId="0" borderId="68" xfId="1" applyNumberFormat="1" applyFont="1" applyFill="1" applyBorder="1" applyAlignment="1" applyProtection="1">
      <alignment horizontal="right" vertical="center"/>
    </xf>
    <xf numFmtId="3" fontId="3" fillId="0" borderId="69" xfId="1" applyNumberFormat="1" applyFont="1" applyFill="1" applyBorder="1" applyAlignment="1" applyProtection="1">
      <alignment horizontal="right" vertical="center"/>
    </xf>
    <xf numFmtId="3" fontId="3" fillId="0" borderId="70" xfId="1" applyNumberFormat="1" applyFont="1" applyFill="1" applyBorder="1" applyAlignment="1" applyProtection="1">
      <alignment horizontal="right" vertical="center"/>
    </xf>
    <xf numFmtId="3" fontId="3" fillId="0" borderId="70" xfId="1" applyNumberFormat="1" applyFont="1" applyFill="1" applyBorder="1" applyAlignment="1" applyProtection="1">
      <alignment horizontal="center" vertical="center"/>
    </xf>
    <xf numFmtId="3" fontId="3" fillId="0" borderId="71" xfId="1" applyNumberFormat="1" applyFont="1" applyFill="1" applyBorder="1" applyAlignment="1" applyProtection="1">
      <alignment horizontal="center" vertical="center"/>
    </xf>
    <xf numFmtId="3" fontId="3" fillId="0" borderId="69" xfId="1" applyNumberFormat="1" applyFont="1" applyFill="1" applyBorder="1" applyAlignment="1" applyProtection="1">
      <alignment horizontal="center" vertical="center"/>
    </xf>
    <xf numFmtId="3" fontId="3" fillId="0" borderId="68" xfId="1" applyNumberFormat="1" applyFont="1" applyFill="1" applyBorder="1" applyAlignment="1" applyProtection="1">
      <alignment horizontal="center" vertical="center"/>
    </xf>
    <xf numFmtId="3" fontId="3" fillId="0" borderId="72" xfId="1" applyNumberFormat="1" applyFont="1" applyFill="1" applyBorder="1" applyAlignment="1" applyProtection="1">
      <alignment horizontal="center" vertical="center"/>
      <protection locked="0"/>
    </xf>
    <xf numFmtId="3" fontId="3" fillId="0" borderId="62" xfId="1" applyNumberFormat="1" applyFont="1" applyFill="1" applyBorder="1" applyAlignment="1" applyProtection="1">
      <alignment vertical="center"/>
      <protection locked="0"/>
    </xf>
    <xf numFmtId="3" fontId="3" fillId="0" borderId="63" xfId="1" applyNumberFormat="1" applyFont="1" applyFill="1" applyBorder="1" applyAlignment="1" applyProtection="1">
      <alignment vertical="center"/>
      <protection locked="0"/>
    </xf>
    <xf numFmtId="3" fontId="3" fillId="0" borderId="64" xfId="1" applyNumberFormat="1" applyFont="1" applyFill="1" applyBorder="1" applyAlignment="1" applyProtection="1">
      <alignment horizontal="right" vertical="center"/>
    </xf>
    <xf numFmtId="3" fontId="3" fillId="0" borderId="62" xfId="1" applyNumberFormat="1" applyFont="1" applyFill="1" applyBorder="1" applyAlignment="1" applyProtection="1">
      <alignment horizontal="right" vertical="center"/>
      <protection locked="0"/>
    </xf>
    <xf numFmtId="3" fontId="3" fillId="0" borderId="63" xfId="1" applyNumberFormat="1" applyFont="1" applyFill="1" applyBorder="1" applyAlignment="1" applyProtection="1">
      <alignment horizontal="right" vertical="center"/>
      <protection locked="0"/>
    </xf>
    <xf numFmtId="3" fontId="3" fillId="0" borderId="65" xfId="1" applyNumberFormat="1" applyFont="1" applyFill="1" applyBorder="1" applyAlignment="1" applyProtection="1">
      <alignment horizontal="center" vertical="center"/>
    </xf>
    <xf numFmtId="3" fontId="3" fillId="0" borderId="50" xfId="1" applyNumberFormat="1" applyFont="1" applyFill="1" applyBorder="1" applyAlignment="1" applyProtection="1">
      <alignment horizontal="right" vertical="center"/>
    </xf>
    <xf numFmtId="3" fontId="3" fillId="0" borderId="51" xfId="1" applyNumberFormat="1" applyFont="1" applyFill="1" applyBorder="1" applyAlignment="1" applyProtection="1">
      <alignment horizontal="right" vertical="center"/>
    </xf>
    <xf numFmtId="3" fontId="3" fillId="0" borderId="53"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protection locked="0"/>
    </xf>
    <xf numFmtId="3" fontId="3" fillId="0" borderId="57" xfId="1" applyNumberFormat="1" applyFont="1" applyFill="1" applyBorder="1" applyAlignment="1" applyProtection="1">
      <alignment horizontal="right" vertical="center"/>
      <protection locked="0"/>
    </xf>
    <xf numFmtId="0" fontId="4" fillId="0" borderId="61" xfId="1" applyFont="1" applyFill="1" applyBorder="1" applyAlignment="1" applyProtection="1">
      <alignment horizontal="center" vertical="center" wrapText="1"/>
    </xf>
    <xf numFmtId="0" fontId="4" fillId="0" borderId="61" xfId="1" applyFont="1" applyFill="1" applyBorder="1" applyAlignment="1" applyProtection="1">
      <alignment horizontal="left" vertical="center" wrapText="1"/>
    </xf>
    <xf numFmtId="3" fontId="3" fillId="0" borderId="62" xfId="1" applyNumberFormat="1" applyFont="1" applyFill="1" applyBorder="1" applyAlignment="1" applyProtection="1">
      <alignment horizontal="right" vertical="center"/>
    </xf>
    <xf numFmtId="3" fontId="3" fillId="0" borderId="63" xfId="1" applyNumberFormat="1" applyFont="1" applyFill="1" applyBorder="1" applyAlignment="1" applyProtection="1">
      <alignment horizontal="right" vertical="center"/>
    </xf>
    <xf numFmtId="3" fontId="3" fillId="0" borderId="54" xfId="1" applyNumberFormat="1" applyFont="1" applyFill="1" applyBorder="1" applyAlignment="1" applyProtection="1">
      <alignment horizontal="right" vertical="center"/>
      <protection locked="0"/>
    </xf>
    <xf numFmtId="0" fontId="3" fillId="0" borderId="67" xfId="1" applyFont="1" applyFill="1" applyBorder="1" applyAlignment="1" applyProtection="1">
      <alignment horizontal="right" vertical="center" wrapText="1"/>
    </xf>
    <xf numFmtId="0" fontId="3" fillId="0" borderId="67" xfId="1" applyFont="1" applyFill="1" applyBorder="1" applyAlignment="1" applyProtection="1">
      <alignment horizontal="left" vertical="center" wrapText="1"/>
    </xf>
    <xf numFmtId="3" fontId="3" fillId="0" borderId="68" xfId="1" applyNumberFormat="1" applyFont="1" applyFill="1" applyBorder="1" applyAlignment="1" applyProtection="1">
      <alignment horizontal="center" vertical="center"/>
      <protection locked="0"/>
    </xf>
    <xf numFmtId="3" fontId="3" fillId="0" borderId="69" xfId="1" applyNumberFormat="1" applyFont="1" applyFill="1" applyBorder="1" applyAlignment="1" applyProtection="1">
      <alignment horizontal="center" vertical="center"/>
      <protection locked="0"/>
    </xf>
    <xf numFmtId="3" fontId="3" fillId="0" borderId="72" xfId="1" applyNumberFormat="1" applyFont="1" applyFill="1" applyBorder="1" applyAlignment="1" applyProtection="1">
      <alignment horizontal="right" vertical="center"/>
      <protection locked="0"/>
    </xf>
    <xf numFmtId="0" fontId="3" fillId="0" borderId="67" xfId="1" applyFont="1" applyFill="1" applyBorder="1" applyAlignment="1" applyProtection="1">
      <alignment vertical="center" wrapText="1"/>
    </xf>
    <xf numFmtId="3" fontId="3" fillId="0" borderId="68" xfId="1" applyNumberFormat="1" applyFont="1" applyFill="1" applyBorder="1" applyAlignment="1" applyProtection="1">
      <alignment vertical="center"/>
    </xf>
    <xf numFmtId="3" fontId="3" fillId="0" borderId="69" xfId="1" applyNumberFormat="1" applyFont="1" applyFill="1" applyBorder="1" applyAlignment="1" applyProtection="1">
      <alignment vertical="center"/>
    </xf>
    <xf numFmtId="0" fontId="4" fillId="0" borderId="15" xfId="1" applyFont="1" applyBorder="1" applyAlignment="1" applyProtection="1">
      <alignment vertical="center" wrapText="1"/>
    </xf>
    <xf numFmtId="0" fontId="4" fillId="0" borderId="15" xfId="1" applyFont="1" applyBorder="1" applyAlignment="1" applyProtection="1">
      <alignment horizontal="left" vertical="center" wrapText="1"/>
    </xf>
    <xf numFmtId="3" fontId="4" fillId="0" borderId="33" xfId="1" applyNumberFormat="1" applyFont="1" applyBorder="1" applyAlignment="1" applyProtection="1">
      <alignment vertical="center"/>
    </xf>
    <xf numFmtId="3" fontId="4" fillId="0" borderId="18" xfId="1" applyNumberFormat="1" applyFont="1" applyBorder="1" applyAlignment="1" applyProtection="1">
      <alignment vertical="center"/>
    </xf>
    <xf numFmtId="3" fontId="4" fillId="0" borderId="34" xfId="1" applyNumberFormat="1" applyFont="1" applyBorder="1" applyAlignment="1" applyProtection="1">
      <alignment vertical="center"/>
    </xf>
    <xf numFmtId="3" fontId="4" fillId="0" borderId="20" xfId="1" applyNumberFormat="1" applyFont="1" applyBorder="1" applyAlignment="1" applyProtection="1">
      <alignment vertical="center"/>
    </xf>
    <xf numFmtId="0" fontId="4" fillId="0" borderId="36" xfId="1" applyFont="1" applyFill="1" applyBorder="1" applyAlignment="1" applyProtection="1">
      <alignment vertical="center"/>
    </xf>
    <xf numFmtId="3" fontId="4" fillId="0" borderId="37" xfId="1" applyNumberFormat="1" applyFont="1" applyFill="1" applyBorder="1" applyAlignment="1" applyProtection="1">
      <alignment vertical="center"/>
    </xf>
    <xf numFmtId="3" fontId="4" fillId="0" borderId="38" xfId="1" applyNumberFormat="1" applyFont="1" applyFill="1" applyBorder="1" applyAlignment="1" applyProtection="1">
      <alignment vertical="center"/>
    </xf>
    <xf numFmtId="3" fontId="4" fillId="0" borderId="39" xfId="1" applyNumberFormat="1" applyFont="1" applyFill="1" applyBorder="1" applyAlignment="1" applyProtection="1">
      <alignment vertical="center"/>
    </xf>
    <xf numFmtId="3" fontId="4" fillId="0" borderId="40" xfId="1" applyNumberFormat="1" applyFont="1" applyFill="1" applyBorder="1" applyAlignment="1" applyProtection="1">
      <alignment vertical="center"/>
    </xf>
    <xf numFmtId="3" fontId="4" fillId="0" borderId="41" xfId="1" applyNumberFormat="1" applyFont="1" applyFill="1" applyBorder="1" applyAlignment="1" applyProtection="1">
      <alignment vertical="center"/>
      <protection locked="0"/>
    </xf>
    <xf numFmtId="0" fontId="4" fillId="0" borderId="73" xfId="1" applyFont="1" applyFill="1" applyBorder="1" applyAlignment="1" applyProtection="1">
      <alignment vertical="center"/>
    </xf>
    <xf numFmtId="0" fontId="4" fillId="0" borderId="73" xfId="1" applyFont="1" applyFill="1" applyBorder="1" applyAlignment="1" applyProtection="1">
      <alignment vertical="center" wrapText="1"/>
    </xf>
    <xf numFmtId="3" fontId="4" fillId="0" borderId="74" xfId="1" applyNumberFormat="1" applyFont="1" applyFill="1" applyBorder="1" applyAlignment="1" applyProtection="1">
      <alignment vertical="center"/>
    </xf>
    <xf numFmtId="3" fontId="4" fillId="0" borderId="75" xfId="1" applyNumberFormat="1" applyFont="1" applyFill="1" applyBorder="1" applyAlignment="1" applyProtection="1">
      <alignment vertical="center"/>
    </xf>
    <xf numFmtId="3" fontId="4" fillId="0" borderId="76" xfId="1" applyNumberFormat="1" applyFont="1" applyFill="1" applyBorder="1" applyAlignment="1" applyProtection="1">
      <alignment vertical="center"/>
    </xf>
    <xf numFmtId="3" fontId="4" fillId="0" borderId="77" xfId="1" applyNumberFormat="1" applyFont="1" applyFill="1" applyBorder="1" applyAlignment="1" applyProtection="1">
      <alignment vertical="center"/>
    </xf>
    <xf numFmtId="3" fontId="4" fillId="0" borderId="78" xfId="1" applyNumberFormat="1" applyFont="1" applyFill="1" applyBorder="1" applyAlignment="1" applyProtection="1">
      <alignment vertical="center"/>
      <protection locked="0"/>
    </xf>
    <xf numFmtId="0" fontId="4" fillId="0" borderId="15" xfId="1" applyFont="1" applyFill="1" applyBorder="1" applyAlignment="1" applyProtection="1">
      <alignment vertical="center"/>
    </xf>
    <xf numFmtId="3" fontId="4" fillId="0" borderId="33" xfId="1" applyNumberFormat="1" applyFont="1" applyFill="1" applyBorder="1" applyAlignment="1" applyProtection="1">
      <alignment vertical="center"/>
    </xf>
    <xf numFmtId="3" fontId="4" fillId="0" borderId="18" xfId="1" applyNumberFormat="1" applyFont="1" applyFill="1" applyBorder="1" applyAlignment="1" applyProtection="1">
      <alignment vertical="center"/>
    </xf>
    <xf numFmtId="3" fontId="4" fillId="0" borderId="34" xfId="1" applyNumberFormat="1" applyFont="1" applyFill="1" applyBorder="1" applyAlignment="1" applyProtection="1">
      <alignment vertical="center"/>
    </xf>
    <xf numFmtId="3" fontId="4" fillId="0" borderId="20" xfId="1" applyNumberFormat="1" applyFont="1" applyFill="1" applyBorder="1" applyAlignment="1" applyProtection="1">
      <alignment vertical="center"/>
    </xf>
    <xf numFmtId="3" fontId="4" fillId="0" borderId="35" xfId="1" applyNumberFormat="1" applyFont="1" applyFill="1" applyBorder="1" applyAlignment="1" applyProtection="1">
      <alignment vertical="center"/>
      <protection locked="0"/>
    </xf>
    <xf numFmtId="0" fontId="4" fillId="3" borderId="79" xfId="1" applyFont="1" applyFill="1" applyBorder="1" applyAlignment="1" applyProtection="1">
      <alignment horizontal="left" vertical="center" wrapText="1"/>
    </xf>
    <xf numFmtId="3" fontId="4" fillId="3" borderId="80" xfId="1" applyNumberFormat="1" applyFont="1" applyFill="1" applyBorder="1" applyAlignment="1" applyProtection="1">
      <alignment vertical="center"/>
    </xf>
    <xf numFmtId="3" fontId="4" fillId="3" borderId="81" xfId="1" applyNumberFormat="1" applyFont="1" applyFill="1" applyBorder="1" applyAlignment="1" applyProtection="1">
      <alignment vertical="center"/>
    </xf>
    <xf numFmtId="3" fontId="4" fillId="3" borderId="82" xfId="1" applyNumberFormat="1" applyFont="1" applyFill="1" applyBorder="1" applyAlignment="1" applyProtection="1">
      <alignment vertical="center"/>
    </xf>
    <xf numFmtId="3" fontId="4" fillId="3" borderId="83" xfId="1" applyNumberFormat="1" applyFont="1" applyFill="1" applyBorder="1" applyAlignment="1" applyProtection="1">
      <alignment vertical="center"/>
    </xf>
    <xf numFmtId="0" fontId="3" fillId="0" borderId="49" xfId="1" applyFont="1" applyFill="1" applyBorder="1" applyAlignment="1" applyProtection="1">
      <alignment horizontal="left" vertical="center" wrapText="1"/>
    </xf>
    <xf numFmtId="3" fontId="3" fillId="0" borderId="50" xfId="1" applyNumberFormat="1" applyFont="1" applyFill="1" applyBorder="1" applyAlignment="1" applyProtection="1">
      <alignment vertical="center"/>
    </xf>
    <xf numFmtId="3" fontId="3" fillId="0" borderId="51" xfId="1" applyNumberFormat="1" applyFont="1" applyFill="1" applyBorder="1" applyAlignment="1" applyProtection="1">
      <alignment vertical="center"/>
    </xf>
    <xf numFmtId="3" fontId="3" fillId="0" borderId="52" xfId="1" applyNumberFormat="1" applyFont="1" applyFill="1" applyBorder="1" applyAlignment="1" applyProtection="1">
      <alignment vertical="center"/>
    </xf>
    <xf numFmtId="3" fontId="3" fillId="0" borderId="53" xfId="1" applyNumberFormat="1" applyFont="1" applyFill="1" applyBorder="1" applyAlignment="1" applyProtection="1">
      <alignment vertical="center"/>
    </xf>
    <xf numFmtId="3" fontId="3" fillId="0" borderId="84" xfId="1" applyNumberFormat="1" applyFont="1" applyFill="1" applyBorder="1" applyAlignment="1" applyProtection="1">
      <alignment vertical="center"/>
      <protection locked="0"/>
    </xf>
    <xf numFmtId="0" fontId="3" fillId="0" borderId="67" xfId="1" applyFont="1" applyFill="1" applyBorder="1" applyAlignment="1" applyProtection="1">
      <alignment horizontal="center" vertical="center" wrapText="1"/>
    </xf>
    <xf numFmtId="3" fontId="3" fillId="0" borderId="70" xfId="1" applyNumberFormat="1" applyFont="1" applyFill="1" applyBorder="1" applyAlignment="1" applyProtection="1">
      <alignment vertical="center"/>
    </xf>
    <xf numFmtId="3" fontId="3" fillId="0" borderId="71" xfId="1" applyNumberFormat="1" applyFont="1" applyFill="1" applyBorder="1" applyAlignment="1" applyProtection="1">
      <alignment vertical="center"/>
    </xf>
    <xf numFmtId="3" fontId="3" fillId="0" borderId="72" xfId="1" applyNumberFormat="1" applyFont="1" applyFill="1" applyBorder="1" applyAlignment="1" applyProtection="1">
      <alignment vertical="center"/>
      <protection locked="0"/>
    </xf>
    <xf numFmtId="3" fontId="3" fillId="0" borderId="33" xfId="1" applyNumberFormat="1" applyFont="1" applyFill="1" applyBorder="1" applyAlignment="1" applyProtection="1">
      <alignment vertical="center"/>
      <protection locked="0"/>
    </xf>
    <xf numFmtId="3" fontId="3" fillId="0" borderId="18" xfId="1" applyNumberFormat="1" applyFont="1" applyFill="1" applyBorder="1" applyAlignment="1" applyProtection="1">
      <alignment vertical="center"/>
      <protection locked="0"/>
    </xf>
    <xf numFmtId="3" fontId="3" fillId="0" borderId="34" xfId="1" applyNumberFormat="1" applyFont="1" applyFill="1" applyBorder="1" applyAlignment="1" applyProtection="1">
      <alignment vertical="center"/>
    </xf>
    <xf numFmtId="3" fontId="3" fillId="0" borderId="20" xfId="1" applyNumberFormat="1" applyFont="1" applyFill="1" applyBorder="1" applyAlignment="1" applyProtection="1">
      <alignment vertical="center"/>
      <protection locked="0"/>
    </xf>
    <xf numFmtId="3" fontId="3" fillId="0" borderId="35" xfId="1" applyNumberFormat="1" applyFont="1" applyFill="1" applyBorder="1" applyAlignment="1" applyProtection="1">
      <alignment vertical="center"/>
      <protection locked="0"/>
    </xf>
    <xf numFmtId="3" fontId="3" fillId="0" borderId="43" xfId="1" applyNumberFormat="1" applyFont="1" applyFill="1" applyBorder="1" applyAlignment="1" applyProtection="1">
      <alignment vertical="center"/>
      <protection locked="0"/>
    </xf>
    <xf numFmtId="3" fontId="3" fillId="0" borderId="44" xfId="1" applyNumberFormat="1" applyFont="1" applyFill="1" applyBorder="1" applyAlignment="1" applyProtection="1">
      <alignment vertical="center"/>
      <protection locked="0"/>
    </xf>
    <xf numFmtId="3" fontId="3" fillId="0" borderId="45" xfId="1" applyNumberFormat="1" applyFont="1" applyFill="1" applyBorder="1" applyAlignment="1" applyProtection="1">
      <alignment vertical="center"/>
    </xf>
    <xf numFmtId="3" fontId="3" fillId="0" borderId="46" xfId="1" applyNumberFormat="1" applyFont="1" applyFill="1" applyBorder="1" applyAlignment="1" applyProtection="1">
      <alignment vertical="center"/>
      <protection locked="0"/>
    </xf>
    <xf numFmtId="3" fontId="3" fillId="0" borderId="47" xfId="1" applyNumberFormat="1" applyFont="1" applyFill="1" applyBorder="1" applyAlignment="1" applyProtection="1">
      <alignment vertical="center"/>
      <protection locked="0"/>
    </xf>
    <xf numFmtId="0" fontId="3" fillId="0" borderId="42" xfId="1" applyFont="1" applyFill="1" applyBorder="1" applyAlignment="1" applyProtection="1">
      <alignment horizontal="center" vertical="center" wrapText="1"/>
    </xf>
    <xf numFmtId="3" fontId="3" fillId="0" borderId="43" xfId="1" applyNumberFormat="1" applyFont="1" applyFill="1" applyBorder="1" applyAlignment="1" applyProtection="1">
      <alignment vertical="center"/>
    </xf>
    <xf numFmtId="3" fontId="3" fillId="0" borderId="44" xfId="1" applyNumberFormat="1" applyFont="1" applyFill="1" applyBorder="1" applyAlignment="1" applyProtection="1">
      <alignment vertical="center"/>
    </xf>
    <xf numFmtId="3" fontId="3" fillId="0" borderId="46" xfId="1" applyNumberFormat="1" applyFont="1" applyFill="1" applyBorder="1" applyAlignment="1" applyProtection="1">
      <alignment vertical="center"/>
    </xf>
    <xf numFmtId="3" fontId="3" fillId="0" borderId="68" xfId="1" applyNumberFormat="1" applyFont="1" applyFill="1" applyBorder="1" applyAlignment="1" applyProtection="1">
      <alignment vertical="center"/>
      <protection locked="0"/>
    </xf>
    <xf numFmtId="3" fontId="3" fillId="0" borderId="69" xfId="1" applyNumberFormat="1" applyFont="1" applyFill="1" applyBorder="1" applyAlignment="1" applyProtection="1">
      <alignment vertical="center"/>
      <protection locked="0"/>
    </xf>
    <xf numFmtId="3" fontId="3" fillId="0" borderId="71" xfId="1" applyNumberFormat="1" applyFont="1" applyFill="1" applyBorder="1" applyAlignment="1" applyProtection="1">
      <alignment vertical="center"/>
      <protection locked="0"/>
    </xf>
    <xf numFmtId="3" fontId="3" fillId="0" borderId="54" xfId="1" applyNumberFormat="1" applyFont="1" applyFill="1" applyBorder="1" applyAlignment="1" applyProtection="1">
      <alignment vertical="center"/>
      <protection locked="0"/>
    </xf>
    <xf numFmtId="0" fontId="3" fillId="0" borderId="15" xfId="1" applyFont="1" applyFill="1" applyBorder="1" applyAlignment="1" applyProtection="1">
      <alignment horizontal="center" vertical="center" wrapText="1"/>
    </xf>
    <xf numFmtId="3" fontId="3" fillId="0" borderId="33" xfId="1" applyNumberFormat="1" applyFont="1" applyFill="1" applyBorder="1" applyAlignment="1" applyProtection="1">
      <alignment vertical="center"/>
    </xf>
    <xf numFmtId="3" fontId="3" fillId="0" borderId="18" xfId="1" applyNumberFormat="1" applyFont="1" applyFill="1" applyBorder="1" applyAlignment="1" applyProtection="1">
      <alignment vertical="center"/>
    </xf>
    <xf numFmtId="3" fontId="3" fillId="0" borderId="20" xfId="1" applyNumberFormat="1" applyFont="1" applyFill="1" applyBorder="1" applyAlignment="1" applyProtection="1">
      <alignment vertical="center"/>
    </xf>
    <xf numFmtId="3" fontId="3" fillId="0" borderId="66" xfId="1" applyNumberFormat="1" applyFont="1" applyFill="1" applyBorder="1" applyAlignment="1" applyProtection="1">
      <alignment vertical="center"/>
      <protection locked="0"/>
    </xf>
    <xf numFmtId="0" fontId="3" fillId="0" borderId="42" xfId="1" applyFont="1" applyFill="1" applyBorder="1" applyAlignment="1" applyProtection="1">
      <alignment vertical="center"/>
    </xf>
    <xf numFmtId="0" fontId="3" fillId="0" borderId="0" xfId="1" applyFont="1" applyFill="1" applyBorder="1" applyAlignment="1" applyProtection="1">
      <alignment vertical="center" wrapText="1"/>
    </xf>
    <xf numFmtId="3" fontId="3" fillId="0" borderId="62" xfId="1" applyNumberFormat="1" applyFont="1" applyFill="1" applyBorder="1" applyAlignment="1" applyProtection="1">
      <alignment vertical="center"/>
    </xf>
    <xf numFmtId="3" fontId="3" fillId="0" borderId="63" xfId="1" applyNumberFormat="1" applyFont="1" applyFill="1" applyBorder="1" applyAlignment="1" applyProtection="1">
      <alignment vertical="center"/>
    </xf>
    <xf numFmtId="3" fontId="3" fillId="0" borderId="64" xfId="1" applyNumberFormat="1" applyFont="1" applyFill="1" applyBorder="1" applyAlignment="1" applyProtection="1">
      <alignment vertical="center"/>
    </xf>
    <xf numFmtId="3" fontId="3" fillId="0" borderId="65" xfId="1" applyNumberFormat="1" applyFont="1" applyFill="1" applyBorder="1" applyAlignment="1" applyProtection="1">
      <alignment vertical="center"/>
    </xf>
    <xf numFmtId="3" fontId="3" fillId="0" borderId="50" xfId="1" applyNumberFormat="1" applyFont="1" applyFill="1" applyBorder="1" applyAlignment="1" applyProtection="1">
      <alignment vertical="center"/>
      <protection locked="0"/>
    </xf>
    <xf numFmtId="3" fontId="3" fillId="0" borderId="51" xfId="1" applyNumberFormat="1" applyFont="1" applyFill="1" applyBorder="1" applyAlignment="1" applyProtection="1">
      <alignment vertical="center"/>
      <protection locked="0"/>
    </xf>
    <xf numFmtId="3" fontId="3" fillId="0" borderId="53" xfId="1" applyNumberFormat="1" applyFont="1" applyFill="1" applyBorder="1" applyAlignment="1" applyProtection="1">
      <alignment vertical="center"/>
      <protection locked="0"/>
    </xf>
    <xf numFmtId="3" fontId="3" fillId="0" borderId="60" xfId="1" applyNumberFormat="1" applyFont="1" applyFill="1" applyBorder="1" applyAlignment="1" applyProtection="1">
      <alignment vertical="center"/>
      <protection locked="0"/>
    </xf>
    <xf numFmtId="0" fontId="3" fillId="0" borderId="79" xfId="1" applyFont="1" applyFill="1" applyBorder="1" applyAlignment="1" applyProtection="1">
      <alignment horizontal="left" vertical="center" wrapText="1"/>
    </xf>
    <xf numFmtId="3" fontId="3" fillId="0" borderId="85" xfId="1" applyNumberFormat="1" applyFont="1" applyFill="1" applyBorder="1" applyAlignment="1" applyProtection="1">
      <alignment vertical="center"/>
      <protection locked="0"/>
    </xf>
    <xf numFmtId="0" fontId="3" fillId="0" borderId="16" xfId="1" applyFont="1" applyFill="1" applyBorder="1" applyAlignment="1" applyProtection="1">
      <alignment horizontal="right" vertical="center" wrapText="1"/>
    </xf>
    <xf numFmtId="3" fontId="3" fillId="0" borderId="17" xfId="1" applyNumberFormat="1" applyFont="1" applyFill="1" applyBorder="1" applyAlignment="1" applyProtection="1">
      <alignment vertical="center"/>
      <protection locked="0"/>
    </xf>
    <xf numFmtId="3" fontId="3" fillId="0" borderId="86" xfId="1" applyNumberFormat="1" applyFont="1" applyFill="1" applyBorder="1" applyAlignment="1" applyProtection="1">
      <alignment vertical="center"/>
      <protection locked="0"/>
    </xf>
    <xf numFmtId="3" fontId="3" fillId="0" borderId="19" xfId="1" applyNumberFormat="1" applyFont="1" applyFill="1" applyBorder="1" applyAlignment="1" applyProtection="1">
      <alignment vertical="center"/>
    </xf>
    <xf numFmtId="3" fontId="3" fillId="0" borderId="87" xfId="1" applyNumberFormat="1" applyFont="1" applyFill="1" applyBorder="1" applyAlignment="1" applyProtection="1">
      <alignment vertical="center"/>
      <protection locked="0"/>
    </xf>
    <xf numFmtId="0" fontId="4" fillId="0" borderId="79" xfId="1" applyFont="1" applyFill="1" applyBorder="1" applyAlignment="1" applyProtection="1">
      <alignment horizontal="left" vertical="center" wrapText="1"/>
    </xf>
    <xf numFmtId="3" fontId="3" fillId="0" borderId="80" xfId="1" applyNumberFormat="1" applyFont="1" applyFill="1" applyBorder="1" applyAlignment="1" applyProtection="1">
      <alignment vertical="center"/>
    </xf>
    <xf numFmtId="3" fontId="3" fillId="0" borderId="81" xfId="1" applyNumberFormat="1" applyFont="1" applyFill="1" applyBorder="1" applyAlignment="1" applyProtection="1">
      <alignment vertical="center"/>
    </xf>
    <xf numFmtId="3" fontId="3" fillId="0" borderId="82" xfId="1" applyNumberFormat="1" applyFont="1" applyFill="1" applyBorder="1" applyAlignment="1" applyProtection="1">
      <alignment vertical="center"/>
    </xf>
    <xf numFmtId="3" fontId="3" fillId="0" borderId="83" xfId="1" applyNumberFormat="1" applyFont="1" applyFill="1" applyBorder="1" applyAlignment="1" applyProtection="1">
      <alignment vertical="center"/>
    </xf>
    <xf numFmtId="1" fontId="4" fillId="3" borderId="79" xfId="1" applyNumberFormat="1" applyFont="1" applyFill="1" applyBorder="1" applyAlignment="1" applyProtection="1">
      <alignment horizontal="left" vertical="center" wrapText="1"/>
    </xf>
    <xf numFmtId="1" fontId="4" fillId="0" borderId="49" xfId="1" applyNumberFormat="1" applyFont="1" applyFill="1" applyBorder="1" applyAlignment="1" applyProtection="1">
      <alignment horizontal="left" vertical="center" wrapText="1"/>
    </xf>
    <xf numFmtId="0" fontId="4" fillId="0" borderId="15" xfId="1" applyFont="1" applyFill="1" applyBorder="1" applyAlignment="1" applyProtection="1">
      <alignment horizontal="center" vertical="center" wrapText="1"/>
    </xf>
    <xf numFmtId="3" fontId="4" fillId="0" borderId="66" xfId="1" applyNumberFormat="1" applyFont="1" applyFill="1" applyBorder="1" applyAlignment="1" applyProtection="1">
      <alignment vertical="center"/>
      <protection locked="0"/>
    </xf>
    <xf numFmtId="0" fontId="3" fillId="0" borderId="16" xfId="1" applyFont="1" applyFill="1" applyBorder="1" applyAlignment="1" applyProtection="1">
      <alignment horizontal="center" vertical="center" wrapText="1"/>
    </xf>
    <xf numFmtId="0" fontId="3" fillId="0" borderId="16" xfId="1" applyFont="1" applyFill="1" applyBorder="1" applyAlignment="1" applyProtection="1">
      <alignment horizontal="left" vertical="center" wrapText="1"/>
    </xf>
    <xf numFmtId="0" fontId="9" fillId="0" borderId="0" xfId="1" applyFont="1" applyFill="1" applyBorder="1" applyAlignment="1" applyProtection="1">
      <alignment vertical="center"/>
    </xf>
    <xf numFmtId="3" fontId="3" fillId="0" borderId="65" xfId="1" applyNumberFormat="1" applyFont="1" applyFill="1" applyBorder="1" applyAlignment="1" applyProtection="1">
      <alignment vertical="center"/>
      <protection locked="0"/>
    </xf>
    <xf numFmtId="3" fontId="3" fillId="0" borderId="58" xfId="1" applyNumberFormat="1" applyFont="1" applyFill="1" applyBorder="1" applyAlignment="1" applyProtection="1">
      <alignment vertical="center"/>
    </xf>
    <xf numFmtId="3" fontId="3" fillId="0" borderId="56" xfId="1" applyNumberFormat="1" applyFont="1" applyFill="1" applyBorder="1" applyAlignment="1" applyProtection="1">
      <alignment vertical="center"/>
      <protection locked="0"/>
    </xf>
    <xf numFmtId="3" fontId="3" fillId="0" borderId="57" xfId="1" applyNumberFormat="1" applyFont="1" applyFill="1" applyBorder="1" applyAlignment="1" applyProtection="1">
      <alignment vertical="center"/>
      <protection locked="0"/>
    </xf>
    <xf numFmtId="3" fontId="3" fillId="0" borderId="59" xfId="1" applyNumberFormat="1" applyFont="1" applyFill="1" applyBorder="1" applyAlignment="1" applyProtection="1">
      <alignment vertical="center"/>
      <protection locked="0"/>
    </xf>
    <xf numFmtId="0" fontId="4" fillId="3" borderId="49" xfId="1" applyFont="1" applyFill="1" applyBorder="1" applyAlignment="1" applyProtection="1">
      <alignment horizontal="left" vertical="center" wrapText="1"/>
    </xf>
    <xf numFmtId="3" fontId="4" fillId="3" borderId="50" xfId="1" applyNumberFormat="1" applyFont="1" applyFill="1" applyBorder="1" applyAlignment="1" applyProtection="1">
      <alignment vertical="center"/>
    </xf>
    <xf numFmtId="3" fontId="4" fillId="3" borderId="51" xfId="1" applyNumberFormat="1" applyFont="1" applyFill="1" applyBorder="1" applyAlignment="1" applyProtection="1">
      <alignment vertical="center"/>
    </xf>
    <xf numFmtId="3" fontId="4" fillId="3" borderId="52" xfId="1" applyNumberFormat="1" applyFont="1" applyFill="1" applyBorder="1" applyAlignment="1" applyProtection="1">
      <alignment vertical="center"/>
    </xf>
    <xf numFmtId="3" fontId="4" fillId="3" borderId="53" xfId="1" applyNumberFormat="1" applyFont="1" applyFill="1" applyBorder="1" applyAlignment="1" applyProtection="1">
      <alignment vertical="center"/>
    </xf>
    <xf numFmtId="0" fontId="4" fillId="5" borderId="88" xfId="1" applyFont="1" applyFill="1" applyBorder="1" applyAlignment="1" applyProtection="1">
      <alignment horizontal="left" vertical="center" wrapText="1"/>
    </xf>
    <xf numFmtId="0" fontId="4" fillId="5" borderId="42" xfId="1" applyFont="1" applyFill="1" applyBorder="1" applyAlignment="1" applyProtection="1">
      <alignment horizontal="left" vertical="center" wrapText="1"/>
    </xf>
    <xf numFmtId="3" fontId="4" fillId="5" borderId="68" xfId="1" applyNumberFormat="1" applyFont="1" applyFill="1" applyBorder="1" applyAlignment="1" applyProtection="1">
      <alignment vertical="center"/>
    </xf>
    <xf numFmtId="3" fontId="4" fillId="5" borderId="69" xfId="1" applyNumberFormat="1" applyFont="1" applyFill="1" applyBorder="1" applyAlignment="1" applyProtection="1">
      <alignment vertical="center"/>
    </xf>
    <xf numFmtId="3" fontId="4" fillId="5" borderId="70" xfId="1" applyNumberFormat="1" applyFont="1" applyFill="1" applyBorder="1" applyAlignment="1" applyProtection="1">
      <alignment vertical="center"/>
    </xf>
    <xf numFmtId="3" fontId="4" fillId="5" borderId="71" xfId="1" applyNumberFormat="1" applyFont="1" applyFill="1" applyBorder="1" applyAlignment="1" applyProtection="1">
      <alignment vertical="center"/>
    </xf>
    <xf numFmtId="0" fontId="4" fillId="0" borderId="88" xfId="1" applyFont="1" applyFill="1" applyBorder="1" applyAlignment="1" applyProtection="1">
      <alignment horizontal="left" vertical="center" wrapText="1"/>
    </xf>
    <xf numFmtId="0" fontId="3" fillId="0" borderId="88" xfId="1" applyFont="1" applyFill="1" applyBorder="1" applyAlignment="1" applyProtection="1">
      <alignment horizontal="center" vertical="center" wrapText="1"/>
    </xf>
    <xf numFmtId="0" fontId="3" fillId="0" borderId="88" xfId="1" applyFont="1" applyFill="1" applyBorder="1" applyAlignment="1" applyProtection="1">
      <alignment horizontal="right" vertical="center" wrapText="1"/>
    </xf>
    <xf numFmtId="0" fontId="3" fillId="0" borderId="49" xfId="1" applyFont="1" applyFill="1" applyBorder="1" applyAlignment="1" applyProtection="1">
      <alignment horizontal="right" vertical="center" wrapText="1"/>
    </xf>
    <xf numFmtId="0" fontId="3" fillId="0" borderId="36" xfId="1" applyFont="1" applyFill="1" applyBorder="1" applyAlignment="1" applyProtection="1">
      <alignment vertical="center"/>
    </xf>
    <xf numFmtId="3" fontId="3" fillId="0" borderId="37" xfId="1" applyNumberFormat="1" applyFont="1" applyFill="1" applyBorder="1" applyAlignment="1" applyProtection="1">
      <alignment vertical="center"/>
    </xf>
    <xf numFmtId="3" fontId="3" fillId="0" borderId="38" xfId="1" applyNumberFormat="1" applyFont="1" applyFill="1" applyBorder="1" applyAlignment="1" applyProtection="1">
      <alignment vertical="center"/>
    </xf>
    <xf numFmtId="3" fontId="3" fillId="0" borderId="39" xfId="1" applyNumberFormat="1" applyFont="1" applyFill="1" applyBorder="1" applyAlignment="1" applyProtection="1">
      <alignment vertical="center"/>
    </xf>
    <xf numFmtId="3" fontId="3" fillId="0" borderId="40" xfId="1" applyNumberFormat="1" applyFont="1" applyFill="1" applyBorder="1" applyAlignment="1" applyProtection="1">
      <alignment vertical="center"/>
    </xf>
    <xf numFmtId="3" fontId="3" fillId="0" borderId="41" xfId="1" applyNumberFormat="1" applyFont="1" applyFill="1" applyBorder="1" applyAlignment="1" applyProtection="1">
      <alignment vertical="center"/>
      <protection locked="0"/>
    </xf>
    <xf numFmtId="3" fontId="4" fillId="0" borderId="89" xfId="1" applyNumberFormat="1" applyFont="1" applyFill="1" applyBorder="1" applyAlignment="1" applyProtection="1">
      <alignment vertical="center"/>
    </xf>
    <xf numFmtId="3" fontId="4" fillId="0" borderId="92" xfId="1" applyNumberFormat="1" applyFont="1" applyFill="1" applyBorder="1" applyAlignment="1" applyProtection="1">
      <alignment vertical="center"/>
    </xf>
    <xf numFmtId="3" fontId="4" fillId="0" borderId="90" xfId="1" applyNumberFormat="1" applyFont="1" applyFill="1" applyBorder="1" applyAlignment="1" applyProtection="1">
      <alignment vertical="center"/>
    </xf>
    <xf numFmtId="3" fontId="4" fillId="0" borderId="93" xfId="1" applyNumberFormat="1" applyFont="1" applyFill="1" applyBorder="1" applyAlignment="1" applyProtection="1">
      <alignment vertical="center"/>
    </xf>
    <xf numFmtId="3" fontId="4" fillId="0" borderId="94" xfId="1" applyNumberFormat="1" applyFont="1" applyFill="1" applyBorder="1" applyAlignment="1" applyProtection="1">
      <alignment vertical="center"/>
      <protection locked="0"/>
    </xf>
    <xf numFmtId="3" fontId="4" fillId="0" borderId="50" xfId="1" applyNumberFormat="1" applyFont="1" applyFill="1" applyBorder="1" applyAlignment="1" applyProtection="1">
      <alignment vertical="center"/>
    </xf>
    <xf numFmtId="3" fontId="4" fillId="0" borderId="51" xfId="1" applyNumberFormat="1" applyFont="1" applyFill="1" applyBorder="1" applyAlignment="1" applyProtection="1">
      <alignment vertical="center"/>
    </xf>
    <xf numFmtId="3" fontId="4" fillId="0" borderId="52" xfId="1" applyNumberFormat="1" applyFont="1" applyFill="1" applyBorder="1" applyAlignment="1" applyProtection="1">
      <alignment vertical="center"/>
    </xf>
    <xf numFmtId="3" fontId="4" fillId="0" borderId="53" xfId="1" applyNumberFormat="1" applyFont="1" applyFill="1" applyBorder="1" applyAlignment="1" applyProtection="1">
      <alignment vertical="center"/>
    </xf>
    <xf numFmtId="3" fontId="4" fillId="0" borderId="54" xfId="1" applyNumberFormat="1" applyFont="1" applyFill="1" applyBorder="1" applyAlignment="1" applyProtection="1">
      <alignment vertical="center"/>
      <protection locked="0"/>
    </xf>
    <xf numFmtId="0" fontId="4" fillId="0" borderId="49" xfId="1" applyFont="1" applyFill="1" applyBorder="1" applyAlignment="1" applyProtection="1">
      <alignment vertical="center"/>
    </xf>
    <xf numFmtId="0" fontId="3" fillId="0" borderId="67" xfId="1" applyFont="1" applyFill="1" applyBorder="1" applyAlignment="1" applyProtection="1">
      <alignment vertical="center"/>
    </xf>
    <xf numFmtId="0" fontId="3" fillId="0" borderId="16" xfId="1" applyFont="1" applyFill="1" applyBorder="1" applyAlignment="1" applyProtection="1">
      <alignment vertical="center"/>
    </xf>
    <xf numFmtId="0" fontId="3" fillId="0" borderId="16" xfId="1" applyFont="1" applyFill="1" applyBorder="1" applyAlignment="1" applyProtection="1">
      <alignment vertical="center" wrapText="1"/>
    </xf>
    <xf numFmtId="0" fontId="4" fillId="0" borderId="91" xfId="1" applyFont="1" applyFill="1" applyBorder="1" applyAlignment="1" applyProtection="1">
      <alignment vertical="center"/>
    </xf>
    <xf numFmtId="3" fontId="4" fillId="0" borderId="89" xfId="1" applyNumberFormat="1" applyFont="1" applyFill="1" applyBorder="1" applyAlignment="1" applyProtection="1">
      <alignment vertical="center"/>
      <protection locked="0"/>
    </xf>
    <xf numFmtId="3" fontId="4" fillId="0" borderId="92" xfId="1" applyNumberFormat="1" applyFont="1" applyFill="1" applyBorder="1" applyAlignment="1" applyProtection="1">
      <alignment vertical="center"/>
      <protection locked="0"/>
    </xf>
    <xf numFmtId="3" fontId="4" fillId="0" borderId="93" xfId="1" applyNumberFormat="1" applyFont="1" applyFill="1" applyBorder="1" applyAlignment="1" applyProtection="1">
      <alignment vertical="center"/>
      <protection locked="0"/>
    </xf>
    <xf numFmtId="0" fontId="4" fillId="0" borderId="8" xfId="1" applyFont="1" applyFill="1" applyBorder="1" applyAlignment="1" applyProtection="1">
      <alignment vertical="center" wrapText="1"/>
    </xf>
    <xf numFmtId="3" fontId="4" fillId="0" borderId="50" xfId="1" applyNumberFormat="1" applyFont="1" applyFill="1" applyBorder="1" applyAlignment="1" applyProtection="1">
      <alignment vertical="center"/>
      <protection locked="0"/>
    </xf>
    <xf numFmtId="3" fontId="4" fillId="0" borderId="51" xfId="1" applyNumberFormat="1" applyFont="1" applyFill="1" applyBorder="1" applyAlignment="1" applyProtection="1">
      <alignment vertical="center"/>
      <protection locked="0"/>
    </xf>
    <xf numFmtId="0" fontId="3" fillId="0" borderId="0" xfId="1" applyFont="1" applyBorder="1" applyAlignment="1" applyProtection="1">
      <alignment vertical="center"/>
    </xf>
    <xf numFmtId="3" fontId="4" fillId="0" borderId="36" xfId="1" applyNumberFormat="1" applyFont="1" applyFill="1" applyBorder="1" applyAlignment="1" applyProtection="1">
      <alignment horizontal="right" vertical="center"/>
    </xf>
    <xf numFmtId="3" fontId="3" fillId="0" borderId="27" xfId="1" applyNumberFormat="1" applyFont="1" applyFill="1" applyBorder="1" applyAlignment="1" applyProtection="1">
      <alignment horizontal="right" vertical="center"/>
    </xf>
    <xf numFmtId="3" fontId="3" fillId="0" borderId="15" xfId="1" applyNumberFormat="1" applyFont="1" applyFill="1" applyBorder="1" applyAlignment="1" applyProtection="1">
      <alignment horizontal="right" vertical="center"/>
    </xf>
    <xf numFmtId="3" fontId="3" fillId="0" borderId="42" xfId="1" applyNumberFormat="1" applyFont="1" applyFill="1" applyBorder="1" applyAlignment="1" applyProtection="1">
      <alignment horizontal="right" vertical="center"/>
    </xf>
    <xf numFmtId="3" fontId="3" fillId="0" borderId="21" xfId="1" applyNumberFormat="1" applyFont="1" applyFill="1" applyBorder="1" applyAlignment="1" applyProtection="1">
      <alignment vertical="center"/>
    </xf>
    <xf numFmtId="3" fontId="3" fillId="6" borderId="23" xfId="1" applyNumberFormat="1" applyFont="1" applyFill="1" applyBorder="1" applyAlignment="1" applyProtection="1">
      <alignment vertical="center"/>
      <protection locked="0"/>
    </xf>
    <xf numFmtId="3" fontId="3" fillId="0" borderId="49" xfId="1" applyNumberFormat="1" applyFont="1" applyFill="1" applyBorder="1" applyAlignment="1" applyProtection="1">
      <alignment vertical="center"/>
    </xf>
    <xf numFmtId="3" fontId="3" fillId="0" borderId="15" xfId="1" applyNumberFormat="1" applyFont="1" applyFill="1" applyBorder="1" applyAlignment="1" applyProtection="1">
      <alignment vertical="center"/>
    </xf>
    <xf numFmtId="3" fontId="3" fillId="0" borderId="42" xfId="1" applyNumberFormat="1" applyFont="1" applyFill="1" applyBorder="1" applyAlignment="1" applyProtection="1">
      <alignment vertical="center"/>
    </xf>
    <xf numFmtId="3" fontId="3" fillId="0" borderId="55" xfId="1" applyNumberFormat="1" applyFont="1" applyFill="1" applyBorder="1" applyAlignment="1" applyProtection="1">
      <alignment vertical="center"/>
    </xf>
    <xf numFmtId="3" fontId="3" fillId="0" borderId="61" xfId="1" applyNumberFormat="1" applyFont="1" applyFill="1" applyBorder="1" applyAlignment="1" applyProtection="1">
      <alignment vertical="center"/>
    </xf>
    <xf numFmtId="3" fontId="3" fillId="0" borderId="67"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55" xfId="1" applyNumberFormat="1" applyFont="1" applyFill="1" applyBorder="1" applyAlignment="1" applyProtection="1">
      <alignment horizontal="right" vertical="center"/>
    </xf>
    <xf numFmtId="3" fontId="3" fillId="0" borderId="67" xfId="1" applyNumberFormat="1" applyFont="1" applyFill="1" applyBorder="1" applyAlignment="1" applyProtection="1">
      <alignment vertical="center"/>
    </xf>
    <xf numFmtId="3" fontId="4" fillId="0" borderId="15" xfId="1" applyNumberFormat="1" applyFont="1" applyBorder="1" applyAlignment="1" applyProtection="1">
      <alignment vertical="center"/>
    </xf>
    <xf numFmtId="3" fontId="4" fillId="0" borderId="36" xfId="1" applyNumberFormat="1" applyFont="1" applyFill="1" applyBorder="1" applyAlignment="1" applyProtection="1">
      <alignment vertical="center"/>
    </xf>
    <xf numFmtId="3" fontId="4" fillId="0" borderId="73" xfId="1" applyNumberFormat="1" applyFont="1" applyFill="1" applyBorder="1" applyAlignment="1" applyProtection="1">
      <alignment vertical="center"/>
    </xf>
    <xf numFmtId="3" fontId="4" fillId="0" borderId="15" xfId="1" applyNumberFormat="1" applyFont="1" applyFill="1" applyBorder="1" applyAlignment="1" applyProtection="1">
      <alignment vertical="center"/>
    </xf>
    <xf numFmtId="3" fontId="4" fillId="3" borderId="79" xfId="1" applyNumberFormat="1" applyFont="1" applyFill="1" applyBorder="1" applyAlignment="1" applyProtection="1">
      <alignment vertical="center"/>
    </xf>
    <xf numFmtId="3" fontId="3" fillId="6" borderId="69" xfId="1" applyNumberFormat="1" applyFont="1" applyFill="1" applyBorder="1" applyAlignment="1" applyProtection="1">
      <alignment vertical="center"/>
      <protection locked="0"/>
    </xf>
    <xf numFmtId="3" fontId="3" fillId="6" borderId="18" xfId="1" applyNumberFormat="1" applyFont="1" applyFill="1" applyBorder="1" applyAlignment="1" applyProtection="1">
      <alignment vertical="center"/>
      <protection locked="0"/>
    </xf>
    <xf numFmtId="3" fontId="3" fillId="6" borderId="44" xfId="1" applyNumberFormat="1" applyFont="1" applyFill="1" applyBorder="1" applyAlignment="1" applyProtection="1">
      <alignment vertical="center"/>
      <protection locked="0"/>
    </xf>
    <xf numFmtId="3" fontId="3" fillId="0" borderId="16" xfId="1" applyNumberFormat="1" applyFont="1" applyFill="1" applyBorder="1" applyAlignment="1" applyProtection="1">
      <alignment vertical="center"/>
    </xf>
    <xf numFmtId="3" fontId="3" fillId="0" borderId="79" xfId="1" applyNumberFormat="1" applyFont="1" applyFill="1" applyBorder="1" applyAlignment="1" applyProtection="1">
      <alignment vertical="center"/>
    </xf>
    <xf numFmtId="3" fontId="4" fillId="3" borderId="49" xfId="1" applyNumberFormat="1" applyFont="1" applyFill="1" applyBorder="1" applyAlignment="1" applyProtection="1">
      <alignment vertical="center"/>
    </xf>
    <xf numFmtId="3" fontId="4" fillId="5" borderId="67" xfId="1" applyNumberFormat="1" applyFont="1" applyFill="1" applyBorder="1" applyAlignment="1" applyProtection="1">
      <alignment vertical="center"/>
    </xf>
    <xf numFmtId="3" fontId="3" fillId="0" borderId="36" xfId="1" applyNumberFormat="1" applyFont="1" applyFill="1" applyBorder="1" applyAlignment="1" applyProtection="1">
      <alignment vertical="center"/>
    </xf>
    <xf numFmtId="3" fontId="4" fillId="0" borderId="91" xfId="1" applyNumberFormat="1" applyFont="1" applyFill="1" applyBorder="1" applyAlignment="1" applyProtection="1">
      <alignment vertical="center"/>
    </xf>
    <xf numFmtId="3" fontId="4" fillId="0" borderId="49" xfId="1" applyNumberFormat="1" applyFont="1" applyFill="1" applyBorder="1" applyAlignment="1" applyProtection="1">
      <alignment vertical="center"/>
    </xf>
    <xf numFmtId="3" fontId="4" fillId="0" borderId="95" xfId="1" applyNumberFormat="1" applyFont="1" applyFill="1" applyBorder="1" applyAlignment="1" applyProtection="1">
      <alignment vertical="center"/>
      <protection locked="0"/>
    </xf>
    <xf numFmtId="0" fontId="3" fillId="0" borderId="0" xfId="2" applyFont="1" applyAlignment="1">
      <alignment horizontal="center"/>
    </xf>
    <xf numFmtId="0" fontId="3" fillId="0" borderId="0" xfId="2" applyFont="1"/>
    <xf numFmtId="0" fontId="3" fillId="0" borderId="0" xfId="2" applyFont="1" applyAlignment="1">
      <alignment horizontal="right"/>
    </xf>
    <xf numFmtId="0" fontId="3" fillId="0" borderId="0" xfId="2" applyFont="1" applyAlignment="1">
      <alignment horizontal="left"/>
    </xf>
    <xf numFmtId="0" fontId="11" fillId="0" borderId="0" xfId="2" applyFont="1" applyAlignment="1">
      <alignment horizontal="center"/>
    </xf>
    <xf numFmtId="0" fontId="3" fillId="0" borderId="0" xfId="2" applyFont="1" applyAlignment="1"/>
    <xf numFmtId="0" fontId="12" fillId="0" borderId="0" xfId="1" applyFont="1" applyFill="1" applyAlignment="1">
      <alignment horizontal="left" vertical="center"/>
    </xf>
    <xf numFmtId="0" fontId="12" fillId="0" borderId="0" xfId="1" applyFont="1" applyFill="1" applyAlignment="1">
      <alignment vertical="center"/>
    </xf>
    <xf numFmtId="0" fontId="13" fillId="0" borderId="0" xfId="2" applyFont="1" applyAlignment="1"/>
    <xf numFmtId="0" fontId="3" fillId="0" borderId="107" xfId="2" applyFont="1" applyBorder="1" applyAlignment="1">
      <alignment horizontal="left"/>
    </xf>
    <xf numFmtId="0" fontId="4" fillId="0" borderId="107" xfId="2" applyFont="1" applyFill="1" applyBorder="1" applyAlignment="1"/>
    <xf numFmtId="0" fontId="3" fillId="0" borderId="44" xfId="2" applyFont="1" applyBorder="1" applyAlignment="1">
      <alignment horizontal="center" vertical="center" wrapText="1"/>
    </xf>
    <xf numFmtId="0" fontId="3" fillId="0" borderId="44" xfId="1" applyFont="1" applyBorder="1" applyAlignment="1">
      <alignment horizontal="center" vertical="center" wrapText="1"/>
    </xf>
    <xf numFmtId="0" fontId="6" fillId="0" borderId="0" xfId="2" applyFont="1"/>
    <xf numFmtId="3" fontId="4" fillId="0" borderId="44" xfId="2" applyNumberFormat="1" applyFont="1" applyBorder="1" applyAlignment="1">
      <alignment horizontal="center" vertical="center" wrapText="1"/>
    </xf>
    <xf numFmtId="3" fontId="4" fillId="0" borderId="44" xfId="2" applyNumberFormat="1" applyFont="1" applyBorder="1" applyAlignment="1">
      <alignment wrapText="1"/>
    </xf>
    <xf numFmtId="0" fontId="3" fillId="0" borderId="44" xfId="2" applyFont="1" applyBorder="1" applyAlignment="1" applyProtection="1">
      <alignment horizontal="center" vertical="center" wrapText="1"/>
      <protection locked="0"/>
    </xf>
    <xf numFmtId="3" fontId="4" fillId="0" borderId="44" xfId="2" applyNumberFormat="1" applyFont="1" applyBorder="1" applyAlignment="1" applyProtection="1">
      <alignment horizontal="center" vertical="center" wrapText="1"/>
      <protection locked="0"/>
    </xf>
    <xf numFmtId="3" fontId="3" fillId="0" borderId="44" xfId="2" applyNumberFormat="1" applyFont="1" applyBorder="1" applyAlignment="1" applyProtection="1">
      <alignment vertical="center" wrapText="1"/>
      <protection locked="0"/>
    </xf>
    <xf numFmtId="3" fontId="3" fillId="0" borderId="44" xfId="2" applyNumberFormat="1" applyFont="1" applyBorder="1" applyAlignment="1" applyProtection="1">
      <alignment horizontal="center" vertical="center" wrapText="1"/>
      <protection locked="0"/>
    </xf>
    <xf numFmtId="3" fontId="4" fillId="7" borderId="44" xfId="2" applyNumberFormat="1" applyFont="1" applyFill="1" applyBorder="1" applyAlignment="1" applyProtection="1">
      <alignment vertical="center" wrapText="1"/>
      <protection locked="0"/>
    </xf>
    <xf numFmtId="3" fontId="4" fillId="0" borderId="44" xfId="2" applyNumberFormat="1" applyFont="1" applyBorder="1" applyAlignment="1" applyProtection="1">
      <alignment horizontal="center" vertical="center"/>
      <protection locked="0"/>
    </xf>
    <xf numFmtId="3" fontId="4" fillId="0" borderId="44" xfId="2" applyNumberFormat="1" applyFont="1" applyBorder="1" applyAlignment="1">
      <alignment horizontal="center" vertical="center"/>
    </xf>
    <xf numFmtId="0" fontId="3" fillId="0" borderId="44" xfId="2" applyFont="1" applyBorder="1" applyAlignment="1" applyProtection="1">
      <alignment horizontal="center" vertical="center"/>
      <protection locked="0"/>
    </xf>
    <xf numFmtId="3" fontId="4" fillId="0" borderId="44" xfId="2" applyNumberFormat="1"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protection locked="0"/>
    </xf>
    <xf numFmtId="0" fontId="3" fillId="0" borderId="0" xfId="2" applyFont="1" applyBorder="1" applyAlignment="1" applyProtection="1">
      <alignment horizontal="center" wrapText="1"/>
      <protection locked="0"/>
    </xf>
    <xf numFmtId="0" fontId="3" fillId="0" borderId="0" xfId="2" applyFont="1" applyBorder="1" applyAlignment="1" applyProtection="1">
      <alignment horizontal="left" wrapText="1"/>
      <protection locked="0"/>
    </xf>
    <xf numFmtId="3" fontId="3" fillId="0" borderId="0" xfId="2" applyNumberFormat="1" applyFont="1" applyBorder="1" applyAlignment="1" applyProtection="1">
      <alignment wrapText="1"/>
      <protection locked="0"/>
    </xf>
    <xf numFmtId="0" fontId="3" fillId="0" borderId="107" xfId="2" applyFont="1" applyBorder="1" applyAlignment="1">
      <alignment horizontal="left" wrapText="1"/>
    </xf>
    <xf numFmtId="0" fontId="4" fillId="0" borderId="107" xfId="2" applyFont="1" applyFill="1" applyBorder="1" applyAlignment="1">
      <alignment vertical="center"/>
    </xf>
    <xf numFmtId="0" fontId="3" fillId="0" borderId="0" xfId="2" applyFont="1" applyBorder="1" applyAlignment="1">
      <alignment horizontal="center" wrapText="1"/>
    </xf>
    <xf numFmtId="0" fontId="3" fillId="0" borderId="0" xfId="2" applyFont="1" applyBorder="1" applyAlignment="1">
      <alignment wrapText="1"/>
    </xf>
    <xf numFmtId="3" fontId="3" fillId="0" borderId="0" xfId="2" applyNumberFormat="1" applyFont="1" applyBorder="1" applyAlignment="1">
      <alignment wrapText="1"/>
    </xf>
    <xf numFmtId="49" fontId="4" fillId="0" borderId="107" xfId="2" applyNumberFormat="1" applyFont="1" applyFill="1" applyBorder="1" applyAlignment="1">
      <alignment vertical="center"/>
    </xf>
    <xf numFmtId="0" fontId="3" fillId="0" borderId="0" xfId="2" applyFont="1" applyBorder="1" applyAlignment="1" applyProtection="1">
      <alignment horizontal="center" vertical="center" wrapText="1"/>
      <protection locked="0"/>
    </xf>
    <xf numFmtId="49" fontId="4" fillId="0" borderId="107" xfId="2" applyNumberFormat="1" applyFont="1" applyBorder="1" applyAlignment="1">
      <alignment horizontal="left"/>
    </xf>
    <xf numFmtId="3" fontId="3" fillId="0" borderId="0" xfId="2" applyNumberFormat="1" applyFont="1"/>
    <xf numFmtId="0" fontId="3" fillId="0" borderId="0" xfId="2" applyFont="1" applyBorder="1" applyAlignment="1">
      <alignment horizontal="left"/>
    </xf>
    <xf numFmtId="0" fontId="3" fillId="0" borderId="0" xfId="1" applyFont="1"/>
    <xf numFmtId="0" fontId="13" fillId="0" borderId="0" xfId="1" applyFont="1" applyAlignment="1">
      <alignment vertical="center"/>
    </xf>
    <xf numFmtId="0" fontId="3" fillId="0" borderId="0" xfId="1" applyFont="1" applyAlignment="1">
      <alignment horizontal="center" vertical="center"/>
    </xf>
    <xf numFmtId="0" fontId="13" fillId="0" borderId="0" xfId="1" applyFont="1" applyAlignment="1">
      <alignment vertical="center" wrapText="1"/>
    </xf>
    <xf numFmtId="0" fontId="3" fillId="0" borderId="0" xfId="1" applyFont="1" applyAlignment="1">
      <alignment horizontal="left" wrapText="1"/>
    </xf>
    <xf numFmtId="0" fontId="3" fillId="0" borderId="0" xfId="2" applyFont="1" applyProtection="1">
      <protection locked="0"/>
    </xf>
    <xf numFmtId="0" fontId="14" fillId="0" borderId="0" xfId="3" applyFont="1" applyAlignment="1">
      <alignment wrapText="1"/>
    </xf>
    <xf numFmtId="0" fontId="10" fillId="0" borderId="0" xfId="3" applyFont="1"/>
    <xf numFmtId="0" fontId="13" fillId="0" borderId="0" xfId="2" applyFont="1" applyProtection="1">
      <protection locked="0"/>
    </xf>
    <xf numFmtId="0" fontId="3" fillId="8" borderId="42" xfId="1" applyFont="1" applyFill="1" applyBorder="1" applyAlignment="1" applyProtection="1">
      <alignment vertical="center" wrapText="1"/>
    </xf>
    <xf numFmtId="0" fontId="3" fillId="8" borderId="42" xfId="1" applyFont="1" applyFill="1" applyBorder="1" applyAlignment="1" applyProtection="1">
      <alignment horizontal="right" vertical="center" wrapText="1"/>
    </xf>
    <xf numFmtId="3" fontId="3" fillId="8" borderId="42" xfId="1" applyNumberFormat="1" applyFont="1" applyFill="1" applyBorder="1" applyAlignment="1" applyProtection="1">
      <alignment horizontal="right" vertical="center"/>
    </xf>
    <xf numFmtId="3" fontId="3" fillId="8" borderId="43" xfId="1" applyNumberFormat="1" applyFont="1" applyFill="1" applyBorder="1" applyAlignment="1" applyProtection="1">
      <alignment horizontal="right" vertical="center"/>
      <protection locked="0"/>
    </xf>
    <xf numFmtId="3" fontId="3" fillId="8" borderId="44" xfId="1" applyNumberFormat="1" applyFont="1" applyFill="1" applyBorder="1" applyAlignment="1" applyProtection="1">
      <alignment horizontal="right" vertical="center"/>
      <protection locked="0"/>
    </xf>
    <xf numFmtId="3" fontId="3" fillId="8" borderId="45" xfId="1" applyNumberFormat="1" applyFont="1" applyFill="1" applyBorder="1" applyAlignment="1" applyProtection="1">
      <alignment horizontal="right" vertical="center"/>
    </xf>
    <xf numFmtId="3" fontId="3" fillId="8" borderId="46" xfId="1" applyNumberFormat="1" applyFont="1" applyFill="1" applyBorder="1" applyAlignment="1" applyProtection="1">
      <alignment horizontal="right" vertical="center"/>
      <protection locked="0"/>
    </xf>
    <xf numFmtId="3" fontId="3" fillId="8" borderId="45" xfId="1" applyNumberFormat="1" applyFont="1" applyFill="1" applyBorder="1" applyAlignment="1" applyProtection="1">
      <alignment horizontal="left" vertical="center" wrapText="1"/>
      <protection locked="0"/>
    </xf>
    <xf numFmtId="3" fontId="3" fillId="0" borderId="47" xfId="1" applyNumberFormat="1" applyFont="1" applyFill="1" applyBorder="1" applyAlignment="1" applyProtection="1">
      <alignment vertical="center" wrapText="1"/>
      <protection locked="0"/>
    </xf>
    <xf numFmtId="3" fontId="3" fillId="0" borderId="72" xfId="1" applyNumberFormat="1" applyFont="1" applyFill="1" applyBorder="1" applyAlignment="1" applyProtection="1">
      <alignment vertical="center" wrapText="1"/>
      <protection locked="0"/>
    </xf>
    <xf numFmtId="0" fontId="3" fillId="8" borderId="42" xfId="1" applyFont="1" applyFill="1" applyBorder="1" applyAlignment="1" applyProtection="1">
      <alignment horizontal="left" vertical="center" wrapText="1"/>
    </xf>
    <xf numFmtId="3" fontId="3" fillId="8" borderId="42" xfId="1" applyNumberFormat="1" applyFont="1" applyFill="1" applyBorder="1" applyAlignment="1" applyProtection="1">
      <alignment vertical="center"/>
    </xf>
    <xf numFmtId="3" fontId="3" fillId="8" borderId="43" xfId="1" applyNumberFormat="1" applyFont="1" applyFill="1" applyBorder="1" applyAlignment="1" applyProtection="1">
      <alignment vertical="center"/>
      <protection locked="0"/>
    </xf>
    <xf numFmtId="3" fontId="3" fillId="8" borderId="44" xfId="1" applyNumberFormat="1" applyFont="1" applyFill="1" applyBorder="1" applyAlignment="1" applyProtection="1">
      <alignment vertical="center"/>
      <protection locked="0"/>
    </xf>
    <xf numFmtId="3" fontId="3" fillId="8" borderId="45" xfId="1" applyNumberFormat="1" applyFont="1" applyFill="1" applyBorder="1" applyAlignment="1" applyProtection="1">
      <alignment vertical="center"/>
    </xf>
    <xf numFmtId="3" fontId="3" fillId="8" borderId="46" xfId="1" applyNumberFormat="1" applyFont="1" applyFill="1" applyBorder="1" applyAlignment="1" applyProtection="1">
      <alignment vertical="center"/>
      <protection locked="0"/>
    </xf>
    <xf numFmtId="0" fontId="3" fillId="8" borderId="0" xfId="1" applyFont="1" applyFill="1" applyBorder="1" applyAlignment="1" applyProtection="1">
      <alignment vertical="center"/>
    </xf>
    <xf numFmtId="0" fontId="3" fillId="0" borderId="0" xfId="2" applyFont="1" applyFill="1" applyAlignment="1">
      <alignment vertical="center"/>
    </xf>
    <xf numFmtId="0" fontId="3" fillId="0" borderId="0" xfId="2" applyFont="1" applyFill="1"/>
    <xf numFmtId="0" fontId="3" fillId="0" borderId="0" xfId="2" applyFont="1" applyFill="1" applyAlignment="1">
      <alignment horizontal="left" vertical="center"/>
    </xf>
    <xf numFmtId="0" fontId="11" fillId="0" borderId="0" xfId="2" applyFont="1" applyFill="1" applyAlignment="1">
      <alignment horizontal="center" vertical="center"/>
    </xf>
    <xf numFmtId="49" fontId="4" fillId="0" borderId="107" xfId="2" applyNumberFormat="1" applyFont="1" applyFill="1" applyBorder="1" applyAlignment="1" applyProtection="1">
      <alignment vertical="center"/>
      <protection locked="0"/>
    </xf>
    <xf numFmtId="49" fontId="4" fillId="0" borderId="0" xfId="2" applyNumberFormat="1" applyFont="1" applyFill="1" applyBorder="1" applyAlignment="1" applyProtection="1">
      <protection locked="0"/>
    </xf>
    <xf numFmtId="0" fontId="3" fillId="0" borderId="44" xfId="2" applyFont="1" applyFill="1" applyBorder="1" applyAlignment="1">
      <alignment horizontal="center" vertical="center" wrapText="1"/>
    </xf>
    <xf numFmtId="0" fontId="3" fillId="0" borderId="0" xfId="2" applyFont="1" applyFill="1" applyBorder="1"/>
    <xf numFmtId="0" fontId="3" fillId="0" borderId="0" xfId="2" applyFont="1" applyBorder="1"/>
    <xf numFmtId="3" fontId="4" fillId="0" borderId="44" xfId="2" applyNumberFormat="1" applyFont="1" applyFill="1" applyBorder="1" applyAlignment="1">
      <alignment vertical="center" wrapText="1"/>
    </xf>
    <xf numFmtId="3" fontId="3" fillId="0" borderId="44" xfId="2" applyNumberFormat="1" applyFont="1" applyFill="1" applyBorder="1" applyAlignment="1">
      <alignment horizontal="center" vertical="center" wrapText="1"/>
    </xf>
    <xf numFmtId="3" fontId="4" fillId="0" borderId="44" xfId="2" applyNumberFormat="1" applyFont="1" applyFill="1" applyBorder="1" applyAlignment="1" applyProtection="1">
      <alignment vertical="center" wrapText="1"/>
      <protection locked="0"/>
    </xf>
    <xf numFmtId="3" fontId="3" fillId="0" borderId="44" xfId="2" applyNumberFormat="1" applyFont="1" applyFill="1" applyBorder="1" applyAlignment="1" applyProtection="1">
      <alignment vertical="center" wrapText="1"/>
      <protection locked="0"/>
    </xf>
    <xf numFmtId="3" fontId="4" fillId="0" borderId="86" xfId="2" applyNumberFormat="1" applyFont="1" applyFill="1" applyBorder="1" applyAlignment="1" applyProtection="1">
      <alignment vertical="center" wrapText="1"/>
      <protection locked="0"/>
    </xf>
    <xf numFmtId="3" fontId="3" fillId="0" borderId="44" xfId="2" applyNumberFormat="1" applyFont="1" applyFill="1" applyBorder="1" applyAlignment="1">
      <alignment vertical="center" wrapText="1"/>
    </xf>
    <xf numFmtId="3" fontId="3" fillId="0" borderId="86" xfId="2" applyNumberFormat="1" applyFont="1" applyFill="1" applyBorder="1" applyAlignment="1" applyProtection="1">
      <alignment vertical="center" wrapText="1"/>
      <protection locked="0"/>
    </xf>
    <xf numFmtId="3" fontId="3" fillId="0" borderId="86" xfId="2" applyNumberFormat="1" applyFont="1" applyFill="1" applyBorder="1" applyAlignment="1">
      <alignment horizontal="center" vertical="center" wrapText="1"/>
    </xf>
    <xf numFmtId="0" fontId="3" fillId="0" borderId="0" xfId="2" applyFont="1" applyFill="1" applyBorder="1" applyAlignment="1">
      <alignment vertical="center" wrapText="1"/>
    </xf>
    <xf numFmtId="0" fontId="3" fillId="0" borderId="0" xfId="2" applyFont="1" applyFill="1" applyBorder="1" applyAlignment="1" applyProtection="1">
      <alignment vertical="center" wrapText="1"/>
      <protection locked="0"/>
    </xf>
    <xf numFmtId="0" fontId="3" fillId="0" borderId="0" xfId="2" applyFont="1" applyFill="1" applyBorder="1" applyAlignment="1" applyProtection="1">
      <alignment horizontal="left" vertical="center" wrapText="1"/>
      <protection locked="0"/>
    </xf>
    <xf numFmtId="3" fontId="3" fillId="0" borderId="0" xfId="2" applyNumberFormat="1" applyFont="1" applyFill="1" applyBorder="1" applyAlignment="1" applyProtection="1">
      <alignment vertical="center" wrapText="1"/>
      <protection locked="0"/>
    </xf>
    <xf numFmtId="0" fontId="3" fillId="0" borderId="0" xfId="1" applyFont="1" applyFill="1" applyBorder="1" applyAlignment="1">
      <alignment vertical="center"/>
    </xf>
    <xf numFmtId="0" fontId="3" fillId="0" borderId="44" xfId="2" applyFont="1" applyFill="1" applyBorder="1" applyAlignment="1" applyProtection="1">
      <alignment horizontal="center" vertical="center" wrapText="1"/>
      <protection locked="0"/>
    </xf>
    <xf numFmtId="3" fontId="3" fillId="0" borderId="44" xfId="2" applyNumberFormat="1" applyFont="1" applyFill="1" applyBorder="1" applyAlignment="1" applyProtection="1">
      <alignment horizontal="center" vertical="center" wrapText="1"/>
      <protection locked="0"/>
    </xf>
    <xf numFmtId="3" fontId="3" fillId="0" borderId="0" xfId="2" applyNumberFormat="1" applyFont="1" applyBorder="1" applyAlignment="1" applyProtection="1">
      <alignment vertical="center" wrapText="1"/>
      <protection locked="0"/>
    </xf>
    <xf numFmtId="0" fontId="3" fillId="0" borderId="0" xfId="2" applyFont="1" applyAlignment="1">
      <alignment vertical="center"/>
    </xf>
    <xf numFmtId="0" fontId="3" fillId="0" borderId="0" xfId="1" applyFont="1" applyBorder="1" applyAlignment="1">
      <alignment vertical="center"/>
    </xf>
    <xf numFmtId="3" fontId="3" fillId="0" borderId="99" xfId="2" applyNumberFormat="1" applyFont="1" applyFill="1" applyBorder="1" applyAlignment="1">
      <alignment vertical="center" wrapText="1"/>
    </xf>
    <xf numFmtId="3" fontId="3" fillId="0" borderId="69" xfId="2" applyNumberFormat="1" applyFont="1" applyFill="1" applyBorder="1" applyAlignment="1" applyProtection="1">
      <alignment vertical="center" wrapText="1"/>
      <protection locked="0"/>
    </xf>
    <xf numFmtId="0" fontId="3" fillId="0" borderId="0" xfId="2" applyFont="1" applyBorder="1" applyAlignment="1" applyProtection="1">
      <alignment vertical="center" wrapText="1"/>
      <protection locked="0"/>
    </xf>
    <xf numFmtId="3" fontId="4" fillId="0" borderId="44" xfId="2" applyNumberFormat="1" applyFont="1" applyBorder="1" applyAlignment="1">
      <alignment vertical="center" wrapText="1"/>
    </xf>
    <xf numFmtId="0" fontId="3" fillId="0" borderId="99" xfId="2" applyFont="1" applyBorder="1" applyAlignment="1">
      <alignment horizontal="center" vertical="center" wrapText="1"/>
    </xf>
    <xf numFmtId="3" fontId="3" fillId="0" borderId="44" xfId="2" applyNumberFormat="1" applyFont="1" applyBorder="1" applyAlignment="1">
      <alignment vertical="center" wrapText="1"/>
    </xf>
    <xf numFmtId="0" fontId="3" fillId="0" borderId="0" xfId="2" applyFont="1" applyFill="1" applyBorder="1" applyAlignment="1">
      <alignment horizontal="right" vertical="center" wrapText="1"/>
    </xf>
    <xf numFmtId="3" fontId="3" fillId="0" borderId="0" xfId="2" applyNumberFormat="1" applyFont="1" applyFill="1" applyBorder="1" applyAlignment="1">
      <alignment vertical="center" wrapText="1"/>
    </xf>
    <xf numFmtId="0" fontId="3" fillId="0" borderId="106" xfId="2" applyFont="1" applyFill="1" applyBorder="1" applyAlignment="1" applyProtection="1">
      <alignment horizontal="center" vertical="center" wrapText="1"/>
      <protection locked="0"/>
    </xf>
    <xf numFmtId="0" fontId="3" fillId="0" borderId="106" xfId="2" applyFont="1" applyFill="1" applyBorder="1" applyAlignment="1" applyProtection="1">
      <alignment horizontal="left" vertical="center" wrapText="1"/>
      <protection locked="0"/>
    </xf>
    <xf numFmtId="3" fontId="3" fillId="0" borderId="106" xfId="2" applyNumberFormat="1" applyFont="1" applyFill="1" applyBorder="1" applyAlignment="1" applyProtection="1">
      <alignment vertical="center" wrapText="1"/>
      <protection locked="0"/>
    </xf>
    <xf numFmtId="3" fontId="4" fillId="0" borderId="0" xfId="2" applyNumberFormat="1" applyFont="1" applyBorder="1" applyAlignment="1">
      <alignment vertical="center" wrapText="1"/>
    </xf>
    <xf numFmtId="3" fontId="3" fillId="0" borderId="44" xfId="2" applyNumberFormat="1" applyFont="1" applyBorder="1" applyAlignment="1">
      <alignment horizontal="center" vertical="center" wrapText="1"/>
    </xf>
    <xf numFmtId="0" fontId="3" fillId="0" borderId="106" xfId="2" applyFont="1" applyBorder="1" applyAlignment="1" applyProtection="1">
      <alignment vertical="center" wrapText="1"/>
      <protection locked="0"/>
    </xf>
    <xf numFmtId="0" fontId="3" fillId="0" borderId="106" xfId="2" applyFont="1" applyBorder="1" applyAlignment="1" applyProtection="1">
      <alignment horizontal="left" vertical="center" wrapText="1"/>
      <protection locked="0"/>
    </xf>
    <xf numFmtId="3" fontId="3" fillId="0" borderId="106" xfId="2" applyNumberFormat="1" applyFont="1" applyBorder="1" applyAlignment="1" applyProtection="1">
      <alignment vertical="center" wrapText="1"/>
      <protection locked="0"/>
    </xf>
    <xf numFmtId="3" fontId="3" fillId="0" borderId="44" xfId="1" applyNumberFormat="1" applyFont="1" applyFill="1" applyBorder="1" applyAlignment="1" applyProtection="1">
      <alignment vertical="center" wrapText="1"/>
      <protection locked="0"/>
    </xf>
    <xf numFmtId="3" fontId="4" fillId="0" borderId="44" xfId="2" applyNumberFormat="1" applyFont="1" applyFill="1" applyBorder="1" applyAlignment="1" applyProtection="1">
      <alignment horizontal="right" vertical="center"/>
      <protection locked="0"/>
    </xf>
    <xf numFmtId="0" fontId="3" fillId="0" borderId="44" xfId="1" applyFont="1" applyFill="1" applyBorder="1" applyAlignment="1">
      <alignment horizontal="center" vertical="center" wrapText="1"/>
    </xf>
    <xf numFmtId="0" fontId="4" fillId="0" borderId="0" xfId="2" applyFont="1" applyBorder="1" applyAlignment="1">
      <alignment horizontal="right" vertical="center"/>
    </xf>
    <xf numFmtId="1" fontId="4" fillId="0" borderId="0" xfId="2" applyNumberFormat="1" applyFont="1" applyBorder="1" applyAlignment="1">
      <alignment vertical="center"/>
    </xf>
    <xf numFmtId="3" fontId="4" fillId="0" borderId="0" xfId="2" applyNumberFormat="1" applyFont="1" applyBorder="1" applyAlignment="1">
      <alignment vertical="center"/>
    </xf>
    <xf numFmtId="0" fontId="4" fillId="0" borderId="0" xfId="2" applyFont="1" applyAlignment="1">
      <alignment vertical="center"/>
    </xf>
    <xf numFmtId="0" fontId="3" fillId="0" borderId="0" xfId="2" applyFont="1" applyBorder="1" applyAlignment="1">
      <alignment vertical="center" wrapText="1"/>
    </xf>
    <xf numFmtId="1" fontId="3" fillId="0" borderId="0" xfId="2" applyNumberFormat="1" applyFont="1" applyBorder="1" applyAlignment="1">
      <alignment vertical="center" wrapText="1"/>
    </xf>
    <xf numFmtId="0" fontId="3" fillId="0" borderId="0" xfId="2" applyFont="1" applyBorder="1" applyAlignment="1">
      <alignment vertical="center"/>
    </xf>
    <xf numFmtId="0" fontId="3" fillId="0" borderId="0" xfId="1" applyFont="1" applyAlignment="1" applyProtection="1">
      <alignment vertical="center"/>
      <protection locked="0"/>
    </xf>
    <xf numFmtId="0" fontId="3" fillId="0" borderId="0" xfId="1" applyFont="1" applyBorder="1" applyAlignment="1" applyProtection="1">
      <alignment horizontal="center" vertical="center"/>
      <protection locked="0"/>
    </xf>
    <xf numFmtId="0" fontId="3" fillId="0" borderId="0" xfId="1" applyFont="1" applyBorder="1" applyAlignment="1" applyProtection="1">
      <alignment vertical="center"/>
      <protection locked="0"/>
    </xf>
    <xf numFmtId="0" fontId="3" fillId="0" borderId="0" xfId="2" applyFont="1" applyAlignment="1" applyProtection="1">
      <alignment vertical="center"/>
      <protection locked="0"/>
    </xf>
    <xf numFmtId="0" fontId="3" fillId="0" borderId="0" xfId="1" applyFont="1" applyBorder="1" applyAlignment="1" applyProtection="1">
      <alignment horizontal="center"/>
      <protection locked="0"/>
    </xf>
    <xf numFmtId="0" fontId="3" fillId="0" borderId="0" xfId="1" applyFont="1" applyBorder="1"/>
    <xf numFmtId="49" fontId="4" fillId="2" borderId="5" xfId="1" applyNumberFormat="1" applyFont="1" applyFill="1" applyBorder="1" applyAlignment="1" applyProtection="1">
      <alignment horizontal="center" vertical="center" wrapText="1"/>
      <protection locked="0"/>
    </xf>
    <xf numFmtId="49" fontId="4" fillId="2" borderId="6" xfId="1" applyNumberFormat="1" applyFont="1" applyFill="1" applyBorder="1" applyAlignment="1" applyProtection="1">
      <alignment horizontal="center" vertical="center" wrapText="1"/>
      <protection locked="0"/>
    </xf>
    <xf numFmtId="49" fontId="5" fillId="2" borderId="1" xfId="1" applyNumberFormat="1" applyFont="1" applyFill="1" applyBorder="1" applyAlignment="1" applyProtection="1">
      <alignment horizontal="center" vertical="center"/>
    </xf>
    <xf numFmtId="49" fontId="5" fillId="2" borderId="2" xfId="1" applyNumberFormat="1" applyFont="1" applyFill="1" applyBorder="1" applyAlignment="1" applyProtection="1">
      <alignment horizontal="center" vertical="center"/>
    </xf>
    <xf numFmtId="49" fontId="5" fillId="2" borderId="3" xfId="1" applyNumberFormat="1" applyFont="1" applyFill="1" applyBorder="1" applyAlignment="1" applyProtection="1">
      <alignment horizontal="center" vertical="center"/>
    </xf>
    <xf numFmtId="49" fontId="3" fillId="2" borderId="5" xfId="1" applyNumberFormat="1" applyFont="1" applyFill="1" applyBorder="1" applyAlignment="1" applyProtection="1">
      <alignment horizontal="center" vertical="center"/>
      <protection locked="0"/>
    </xf>
    <xf numFmtId="49" fontId="3" fillId="2" borderId="6" xfId="1" applyNumberFormat="1" applyFont="1" applyFill="1" applyBorder="1" applyAlignment="1" applyProtection="1">
      <alignment horizontal="center" vertical="center"/>
      <protection locked="0"/>
    </xf>
    <xf numFmtId="0" fontId="3" fillId="0" borderId="16" xfId="1" applyFont="1" applyFill="1" applyBorder="1" applyAlignment="1" applyProtection="1">
      <alignment horizontal="center" vertical="center" wrapText="1"/>
    </xf>
    <xf numFmtId="0" fontId="3" fillId="0" borderId="21" xfId="1" applyFont="1" applyFill="1" applyBorder="1" applyAlignment="1" applyProtection="1">
      <alignment horizontal="center" vertical="center" wrapText="1"/>
    </xf>
    <xf numFmtId="0" fontId="3" fillId="0" borderId="17" xfId="1" applyNumberFormat="1" applyFont="1" applyFill="1" applyBorder="1" applyAlignment="1" applyProtection="1">
      <alignment horizontal="center" vertical="center" textRotation="90" wrapText="1"/>
    </xf>
    <xf numFmtId="0" fontId="3" fillId="0" borderId="22" xfId="1" applyNumberFormat="1" applyFont="1" applyFill="1" applyBorder="1" applyAlignment="1" applyProtection="1">
      <alignment horizontal="center" vertical="center" textRotation="90" wrapText="1"/>
    </xf>
    <xf numFmtId="0" fontId="3" fillId="0" borderId="20" xfId="1" applyNumberFormat="1" applyFont="1" applyFill="1" applyBorder="1" applyAlignment="1" applyProtection="1">
      <alignment horizontal="center" vertical="center" textRotation="90" wrapText="1"/>
    </xf>
    <xf numFmtId="0" fontId="3" fillId="0" borderId="25" xfId="1" applyNumberFormat="1" applyFont="1" applyFill="1" applyBorder="1" applyAlignment="1" applyProtection="1">
      <alignment horizontal="center" vertical="center" textRotation="90" wrapText="1"/>
    </xf>
    <xf numFmtId="0" fontId="3" fillId="0" borderId="0" xfId="1" applyFont="1" applyFill="1" applyBorder="1" applyAlignment="1" applyProtection="1">
      <alignment horizontal="center" vertical="center" textRotation="90" wrapText="1"/>
    </xf>
    <xf numFmtId="0" fontId="3" fillId="0" borderId="26" xfId="1" applyFont="1" applyFill="1" applyBorder="1" applyAlignment="1" applyProtection="1">
      <alignment horizontal="center" vertical="center" textRotation="90" wrapText="1"/>
    </xf>
    <xf numFmtId="0" fontId="3" fillId="0" borderId="5" xfId="1" applyFont="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4" fillId="0" borderId="89" xfId="1" applyFont="1" applyFill="1" applyBorder="1" applyAlignment="1" applyProtection="1">
      <alignment horizontal="left" vertical="center"/>
    </xf>
    <xf numFmtId="0" fontId="4" fillId="0" borderId="90" xfId="1" applyFont="1" applyFill="1" applyBorder="1" applyAlignment="1" applyProtection="1">
      <alignment horizontal="left" vertical="center"/>
    </xf>
    <xf numFmtId="0" fontId="4" fillId="0" borderId="50" xfId="1" applyFont="1" applyFill="1" applyBorder="1" applyAlignment="1" applyProtection="1">
      <alignment horizontal="left" vertical="center"/>
    </xf>
    <xf numFmtId="0" fontId="4" fillId="0" borderId="52" xfId="1" applyFont="1" applyFill="1" applyBorder="1" applyAlignment="1" applyProtection="1">
      <alignment horizontal="left" vertical="center"/>
    </xf>
    <xf numFmtId="0" fontId="3" fillId="0" borderId="19" xfId="1" applyFont="1" applyFill="1" applyBorder="1" applyAlignment="1" applyProtection="1">
      <alignment horizontal="center" vertical="center" textRotation="90" wrapText="1"/>
    </xf>
    <xf numFmtId="0" fontId="3" fillId="0" borderId="24" xfId="1" applyFont="1" applyFill="1" applyBorder="1" applyAlignment="1" applyProtection="1">
      <alignment horizontal="center" vertical="center" textRotation="90" wrapText="1"/>
    </xf>
    <xf numFmtId="49" fontId="3" fillId="0" borderId="11" xfId="1" applyNumberFormat="1" applyFont="1" applyFill="1" applyBorder="1" applyAlignment="1" applyProtection="1">
      <alignment horizontal="center" vertical="center" textRotation="90" wrapText="1"/>
    </xf>
    <xf numFmtId="0" fontId="3" fillId="0" borderId="15" xfId="1" applyFont="1" applyFill="1" applyBorder="1" applyAlignment="1" applyProtection="1">
      <alignment horizontal="center" vertical="center" wrapText="1"/>
    </xf>
    <xf numFmtId="49" fontId="3" fillId="0" borderId="11" xfId="1" applyNumberFormat="1" applyFont="1" applyFill="1" applyBorder="1" applyAlignment="1" applyProtection="1">
      <alignment horizontal="center" vertical="center" wrapText="1"/>
    </xf>
    <xf numFmtId="49" fontId="3" fillId="0" borderId="15" xfId="1" applyNumberFormat="1" applyFont="1" applyFill="1" applyBorder="1" applyAlignment="1" applyProtection="1">
      <alignment horizontal="center" vertical="center" wrapText="1"/>
    </xf>
    <xf numFmtId="49" fontId="3" fillId="0" borderId="21" xfId="1" applyNumberFormat="1" applyFont="1" applyFill="1" applyBorder="1" applyAlignment="1" applyProtection="1">
      <alignment horizontal="center" vertical="center" wrapText="1"/>
    </xf>
    <xf numFmtId="49" fontId="3" fillId="0" borderId="12" xfId="1" applyNumberFormat="1" applyFont="1" applyFill="1" applyBorder="1" applyAlignment="1" applyProtection="1">
      <alignment horizontal="center" vertical="center"/>
    </xf>
    <xf numFmtId="49" fontId="3" fillId="0" borderId="13" xfId="1" applyNumberFormat="1" applyFont="1" applyFill="1" applyBorder="1" applyAlignment="1" applyProtection="1">
      <alignment horizontal="center" vertical="center"/>
    </xf>
    <xf numFmtId="49" fontId="3" fillId="0" borderId="14" xfId="1" applyNumberFormat="1" applyFont="1" applyFill="1" applyBorder="1" applyAlignment="1" applyProtection="1">
      <alignment horizontal="center" vertical="center"/>
    </xf>
    <xf numFmtId="0" fontId="3" fillId="0" borderId="16" xfId="1" applyFont="1" applyFill="1" applyBorder="1" applyAlignment="1" applyProtection="1">
      <alignment horizontal="center" vertical="center" textRotation="90"/>
    </xf>
    <xf numFmtId="0" fontId="3" fillId="0" borderId="21" xfId="1" applyFont="1" applyFill="1" applyBorder="1" applyAlignment="1" applyProtection="1">
      <alignment horizontal="center" vertical="center" textRotation="90"/>
    </xf>
    <xf numFmtId="0" fontId="3" fillId="0" borderId="17" xfId="1" applyFont="1" applyFill="1" applyBorder="1" applyAlignment="1" applyProtection="1">
      <alignment horizontal="center" vertical="center" textRotation="90" wrapText="1"/>
    </xf>
    <xf numFmtId="0" fontId="3" fillId="0" borderId="22" xfId="1" applyFont="1" applyFill="1" applyBorder="1" applyAlignment="1" applyProtection="1">
      <alignment horizontal="center" vertical="center" textRotation="90" wrapText="1"/>
    </xf>
    <xf numFmtId="0" fontId="3" fillId="0" borderId="18" xfId="1" applyFont="1" applyFill="1" applyBorder="1" applyAlignment="1" applyProtection="1">
      <alignment horizontal="center" vertical="center" textRotation="90" wrapText="1"/>
    </xf>
    <xf numFmtId="0" fontId="3" fillId="0" borderId="23" xfId="1" applyFont="1" applyFill="1" applyBorder="1" applyAlignment="1" applyProtection="1">
      <alignment horizontal="center" vertical="center" textRotation="90" wrapText="1"/>
    </xf>
    <xf numFmtId="0" fontId="3" fillId="0" borderId="19" xfId="1" applyFont="1" applyFill="1" applyBorder="1" applyAlignment="1" applyProtection="1">
      <alignment horizontal="center" vertical="center" textRotation="90"/>
    </xf>
    <xf numFmtId="0" fontId="3" fillId="0" borderId="24" xfId="1" applyFont="1" applyFill="1" applyBorder="1" applyAlignment="1" applyProtection="1">
      <alignment horizontal="center" vertical="center" textRotation="90"/>
    </xf>
    <xf numFmtId="0" fontId="3" fillId="0" borderId="19" xfId="1" applyNumberFormat="1" applyFont="1" applyFill="1" applyBorder="1" applyAlignment="1" applyProtection="1">
      <alignment horizontal="center" vertical="center" textRotation="90" wrapText="1"/>
    </xf>
    <xf numFmtId="0" fontId="3" fillId="0" borderId="24" xfId="1" applyNumberFormat="1" applyFont="1" applyFill="1" applyBorder="1" applyAlignment="1" applyProtection="1">
      <alignment horizontal="center" vertical="center" textRotation="90" wrapText="1"/>
    </xf>
    <xf numFmtId="49" fontId="5" fillId="2" borderId="1" xfId="1" applyNumberFormat="1" applyFont="1" applyFill="1" applyBorder="1" applyAlignment="1">
      <alignment horizontal="center"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0" fontId="3" fillId="0" borderId="16"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17" xfId="1" applyFont="1" applyBorder="1" applyAlignment="1">
      <alignment horizontal="center" vertical="center" textRotation="90" wrapText="1"/>
    </xf>
    <xf numFmtId="0" fontId="3" fillId="0" borderId="22" xfId="1" applyFont="1" applyBorder="1" applyAlignment="1">
      <alignment horizontal="center" vertical="center" textRotation="90" wrapText="1"/>
    </xf>
    <xf numFmtId="0" fontId="3" fillId="0" borderId="20" xfId="1" applyFont="1" applyBorder="1" applyAlignment="1">
      <alignment horizontal="center" vertical="center" textRotation="90" wrapText="1"/>
    </xf>
    <xf numFmtId="0" fontId="3" fillId="0" borderId="25" xfId="1" applyFont="1" applyBorder="1" applyAlignment="1">
      <alignment horizontal="center" vertical="center" textRotation="90" wrapText="1"/>
    </xf>
    <xf numFmtId="0" fontId="3" fillId="0" borderId="0" xfId="1" applyFont="1" applyAlignment="1">
      <alignment horizontal="center" vertical="center" textRotation="90" wrapText="1"/>
    </xf>
    <xf numFmtId="0" fontId="3" fillId="0" borderId="26" xfId="1" applyFont="1" applyBorder="1" applyAlignment="1">
      <alignment horizontal="center" vertical="center" textRotation="90" wrapText="1"/>
    </xf>
    <xf numFmtId="0" fontId="4" fillId="0" borderId="89" xfId="1" applyFont="1" applyBorder="1" applyAlignment="1">
      <alignment horizontal="left" vertical="center"/>
    </xf>
    <xf numFmtId="0" fontId="4" fillId="0" borderId="90" xfId="1" applyFont="1" applyBorder="1" applyAlignment="1">
      <alignment horizontal="left" vertical="center"/>
    </xf>
    <xf numFmtId="0" fontId="4" fillId="0" borderId="50" xfId="1" applyFont="1" applyBorder="1" applyAlignment="1">
      <alignment horizontal="left" vertical="center"/>
    </xf>
    <xf numFmtId="0" fontId="4" fillId="0" borderId="52" xfId="1" applyFont="1" applyBorder="1" applyAlignment="1">
      <alignment horizontal="left" vertical="center"/>
    </xf>
    <xf numFmtId="0" fontId="3" fillId="0" borderId="19" xfId="1" applyFont="1" applyBorder="1" applyAlignment="1">
      <alignment horizontal="center" vertical="center" textRotation="90" wrapText="1"/>
    </xf>
    <xf numFmtId="0" fontId="3" fillId="0" borderId="24" xfId="1" applyFont="1" applyBorder="1" applyAlignment="1">
      <alignment horizontal="center" vertical="center" textRotation="90" wrapText="1"/>
    </xf>
    <xf numFmtId="49" fontId="3" fillId="0" borderId="11" xfId="1" applyNumberFormat="1" applyFont="1" applyBorder="1" applyAlignment="1">
      <alignment horizontal="center" vertical="center" textRotation="90" wrapText="1"/>
    </xf>
    <xf numFmtId="0" fontId="3" fillId="0" borderId="15" xfId="1" applyFont="1" applyBorder="1" applyAlignment="1">
      <alignment horizontal="center" vertical="center" wrapText="1"/>
    </xf>
    <xf numFmtId="49" fontId="3" fillId="0" borderId="11" xfId="1" applyNumberFormat="1" applyFont="1" applyBorder="1" applyAlignment="1">
      <alignment horizontal="center" vertical="center" wrapText="1"/>
    </xf>
    <xf numFmtId="49" fontId="3" fillId="0" borderId="15" xfId="1" applyNumberFormat="1" applyFont="1" applyBorder="1" applyAlignment="1">
      <alignment horizontal="center" vertical="center" wrapText="1"/>
    </xf>
    <xf numFmtId="49" fontId="3" fillId="0" borderId="21" xfId="1" applyNumberFormat="1" applyFont="1" applyBorder="1" applyAlignment="1">
      <alignment horizontal="center" vertical="center" wrapText="1"/>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xf numFmtId="0" fontId="3" fillId="0" borderId="16" xfId="1" applyFont="1" applyBorder="1" applyAlignment="1">
      <alignment horizontal="center" vertical="center" textRotation="90"/>
    </xf>
    <xf numFmtId="0" fontId="3" fillId="0" borderId="21" xfId="1" applyFont="1" applyBorder="1" applyAlignment="1">
      <alignment horizontal="center" vertical="center" textRotation="90"/>
    </xf>
    <xf numFmtId="0" fontId="3" fillId="0" borderId="18" xfId="1" applyFont="1" applyBorder="1" applyAlignment="1">
      <alignment horizontal="center" vertical="center" textRotation="90" wrapText="1"/>
    </xf>
    <xf numFmtId="0" fontId="3" fillId="0" borderId="23" xfId="1" applyFont="1" applyBorder="1" applyAlignment="1">
      <alignment horizontal="center" vertical="center" textRotation="90" wrapText="1"/>
    </xf>
    <xf numFmtId="0" fontId="3" fillId="0" borderId="19" xfId="1" applyFont="1" applyBorder="1" applyAlignment="1">
      <alignment horizontal="center" vertical="center" textRotation="90"/>
    </xf>
    <xf numFmtId="0" fontId="3" fillId="0" borderId="24" xfId="1" applyFont="1" applyBorder="1" applyAlignment="1">
      <alignment horizontal="center" vertical="center" textRotation="90"/>
    </xf>
    <xf numFmtId="49" fontId="4" fillId="2" borderId="5" xfId="1" quotePrefix="1" applyNumberFormat="1" applyFont="1" applyFill="1" applyBorder="1" applyAlignment="1" applyProtection="1">
      <alignment horizontal="center" vertical="center" wrapText="1"/>
      <protection locked="0"/>
    </xf>
    <xf numFmtId="49" fontId="3" fillId="2" borderId="5" xfId="1" quotePrefix="1" applyNumberFormat="1" applyFont="1" applyFill="1" applyBorder="1" applyAlignment="1" applyProtection="1">
      <alignment horizontal="center" vertical="center"/>
      <protection locked="0"/>
    </xf>
    <xf numFmtId="0" fontId="3" fillId="0" borderId="86" xfId="2" applyFont="1" applyFill="1" applyBorder="1" applyAlignment="1" applyProtection="1">
      <alignment horizontal="center" vertical="center" wrapText="1"/>
      <protection locked="0"/>
    </xf>
    <xf numFmtId="0" fontId="3" fillId="0" borderId="69" xfId="2" applyFont="1" applyFill="1" applyBorder="1" applyAlignment="1" applyProtection="1">
      <alignment horizontal="center" vertical="center" wrapText="1"/>
      <protection locked="0"/>
    </xf>
    <xf numFmtId="0" fontId="3" fillId="0" borderId="101" xfId="2" applyFont="1" applyFill="1" applyBorder="1" applyAlignment="1" applyProtection="1">
      <alignment horizontal="left" vertical="center" wrapText="1"/>
      <protection locked="0"/>
    </xf>
    <xf numFmtId="0" fontId="3" fillId="0" borderId="87" xfId="2" applyFont="1" applyFill="1" applyBorder="1" applyAlignment="1" applyProtection="1">
      <alignment horizontal="left" vertical="center" wrapText="1"/>
      <protection locked="0"/>
    </xf>
    <xf numFmtId="0" fontId="3" fillId="0" borderId="105" xfId="2" applyFont="1" applyFill="1" applyBorder="1" applyAlignment="1" applyProtection="1">
      <alignment horizontal="left" vertical="center" wrapText="1"/>
      <protection locked="0"/>
    </xf>
    <xf numFmtId="0" fontId="3" fillId="0" borderId="71" xfId="2" applyFont="1" applyFill="1" applyBorder="1" applyAlignment="1" applyProtection="1">
      <alignment horizontal="left" vertical="center" wrapText="1"/>
      <protection locked="0"/>
    </xf>
    <xf numFmtId="0" fontId="3" fillId="0" borderId="0" xfId="2" applyFont="1" applyFill="1" applyAlignment="1">
      <alignment horizontal="left" vertical="center"/>
    </xf>
    <xf numFmtId="0" fontId="11" fillId="0" borderId="0" xfId="2" applyFont="1" applyFill="1" applyAlignment="1">
      <alignment horizontal="center" vertical="center"/>
    </xf>
    <xf numFmtId="0" fontId="3" fillId="0" borderId="99" xfId="2" applyFont="1" applyFill="1" applyBorder="1" applyAlignment="1">
      <alignment horizontal="center" vertical="center" wrapText="1"/>
    </xf>
    <xf numFmtId="0" fontId="3" fillId="0" borderId="46" xfId="2" applyFont="1" applyFill="1" applyBorder="1" applyAlignment="1">
      <alignment horizontal="center" vertical="center" wrapText="1"/>
    </xf>
    <xf numFmtId="0" fontId="4" fillId="0" borderId="99" xfId="2" applyFont="1" applyFill="1" applyBorder="1" applyAlignment="1">
      <alignment horizontal="right" vertical="center" wrapText="1"/>
    </xf>
    <xf numFmtId="0" fontId="4" fillId="0" borderId="5" xfId="2" applyFont="1" applyFill="1" applyBorder="1" applyAlignment="1">
      <alignment horizontal="right" vertical="center" wrapText="1"/>
    </xf>
    <xf numFmtId="0" fontId="4" fillId="0" borderId="46" xfId="2" applyFont="1" applyFill="1" applyBorder="1" applyAlignment="1">
      <alignment horizontal="right" vertical="center" wrapText="1"/>
    </xf>
    <xf numFmtId="3" fontId="3" fillId="0" borderId="86" xfId="2" applyNumberFormat="1" applyFont="1" applyFill="1" applyBorder="1" applyAlignment="1" applyProtection="1">
      <alignment horizontal="center" vertical="center" wrapText="1"/>
      <protection locked="0"/>
    </xf>
    <xf numFmtId="3" fontId="3" fillId="0" borderId="69" xfId="2" applyNumberFormat="1" applyFont="1" applyFill="1" applyBorder="1" applyAlignment="1" applyProtection="1">
      <alignment horizontal="center" vertical="center" wrapText="1"/>
      <protection locked="0"/>
    </xf>
    <xf numFmtId="0" fontId="3" fillId="0" borderId="99" xfId="2" applyFont="1" applyFill="1" applyBorder="1" applyAlignment="1" applyProtection="1">
      <alignment horizontal="left" vertical="center" wrapText="1"/>
      <protection locked="0"/>
    </xf>
    <xf numFmtId="0" fontId="3" fillId="0" borderId="46" xfId="2" applyFont="1" applyFill="1" applyBorder="1" applyAlignment="1" applyProtection="1">
      <alignment horizontal="left" vertical="center" wrapText="1"/>
      <protection locked="0"/>
    </xf>
    <xf numFmtId="0" fontId="3" fillId="0" borderId="44" xfId="2" applyFont="1" applyBorder="1" applyAlignment="1">
      <alignment horizontal="center" vertical="center" wrapText="1"/>
    </xf>
    <xf numFmtId="0" fontId="4" fillId="0" borderId="44" xfId="2" applyFont="1" applyFill="1" applyBorder="1" applyAlignment="1">
      <alignment horizontal="right" vertical="center" wrapText="1"/>
    </xf>
    <xf numFmtId="0" fontId="3" fillId="0" borderId="5" xfId="2" applyFont="1" applyFill="1" applyBorder="1" applyAlignment="1">
      <alignment horizontal="left" vertical="center" wrapText="1"/>
    </xf>
    <xf numFmtId="0" fontId="3" fillId="0" borderId="46" xfId="2" applyFont="1" applyFill="1" applyBorder="1" applyAlignment="1">
      <alignment horizontal="left" vertical="center" wrapText="1"/>
    </xf>
    <xf numFmtId="0" fontId="4" fillId="0" borderId="99" xfId="2" applyFont="1" applyBorder="1" applyAlignment="1">
      <alignment horizontal="right" vertical="center" wrapText="1"/>
    </xf>
    <xf numFmtId="0" fontId="4" fillId="0" borderId="5" xfId="2" applyFont="1" applyBorder="1" applyAlignment="1">
      <alignment horizontal="right" vertical="center" wrapText="1"/>
    </xf>
    <xf numFmtId="0" fontId="4" fillId="0" borderId="46" xfId="2" applyFont="1" applyBorder="1" applyAlignment="1">
      <alignment horizontal="right" vertical="center" wrapText="1"/>
    </xf>
    <xf numFmtId="0" fontId="3" fillId="0" borderId="44" xfId="2" applyFont="1" applyFill="1" applyBorder="1" applyAlignment="1" applyProtection="1">
      <alignment horizontal="center" vertical="center" wrapText="1"/>
      <protection locked="0"/>
    </xf>
    <xf numFmtId="0" fontId="3" fillId="0" borderId="44" xfId="2" applyFont="1" applyFill="1" applyBorder="1" applyAlignment="1" applyProtection="1">
      <alignment horizontal="left" vertical="center" wrapText="1"/>
      <protection locked="0"/>
    </xf>
    <xf numFmtId="3" fontId="3" fillId="0" borderId="87" xfId="2" applyNumberFormat="1" applyFont="1" applyFill="1" applyBorder="1" applyAlignment="1" applyProtection="1">
      <alignment horizontal="center" vertical="center" wrapText="1"/>
      <protection locked="0"/>
    </xf>
    <xf numFmtId="3" fontId="3" fillId="0" borderId="20" xfId="2" applyNumberFormat="1" applyFont="1" applyFill="1" applyBorder="1" applyAlignment="1" applyProtection="1">
      <alignment horizontal="center" vertical="center" wrapText="1"/>
      <protection locked="0"/>
    </xf>
    <xf numFmtId="3" fontId="3" fillId="0" borderId="71" xfId="2" applyNumberFormat="1" applyFont="1" applyFill="1" applyBorder="1" applyAlignment="1" applyProtection="1">
      <alignment horizontal="center" vertical="center" wrapText="1"/>
      <protection locked="0"/>
    </xf>
    <xf numFmtId="0" fontId="3" fillId="0" borderId="99" xfId="2" applyFont="1" applyBorder="1" applyAlignment="1">
      <alignment horizontal="center" vertical="center" wrapText="1"/>
    </xf>
    <xf numFmtId="0" fontId="3" fillId="0" borderId="46" xfId="2" applyFont="1" applyBorder="1" applyAlignment="1">
      <alignment horizontal="center" vertical="center" wrapText="1"/>
    </xf>
    <xf numFmtId="3" fontId="3" fillId="0" borderId="44" xfId="2" applyNumberFormat="1" applyFont="1" applyFill="1" applyBorder="1" applyAlignment="1" applyProtection="1">
      <alignment horizontal="center" vertical="center" wrapText="1"/>
      <protection locked="0"/>
    </xf>
    <xf numFmtId="0" fontId="3" fillId="0" borderId="44" xfId="2" applyFont="1" applyFill="1" applyBorder="1" applyAlignment="1">
      <alignment horizontal="center" vertical="center" wrapText="1"/>
    </xf>
    <xf numFmtId="0" fontId="3" fillId="0" borderId="86" xfId="2" applyFont="1" applyBorder="1" applyAlignment="1" applyProtection="1">
      <alignment horizontal="center" vertical="center" wrapText="1"/>
      <protection locked="0"/>
    </xf>
    <xf numFmtId="0" fontId="3" fillId="0" borderId="18" xfId="2" applyFont="1" applyBorder="1" applyAlignment="1" applyProtection="1">
      <alignment horizontal="center" vertical="center" wrapText="1"/>
      <protection locked="0"/>
    </xf>
    <xf numFmtId="0" fontId="3" fillId="0" borderId="104" xfId="2" applyFont="1" applyFill="1" applyBorder="1" applyAlignment="1" applyProtection="1">
      <alignment horizontal="left" vertical="center" wrapText="1"/>
      <protection locked="0"/>
    </xf>
    <xf numFmtId="0" fontId="3" fillId="0" borderId="20" xfId="2" applyFont="1" applyFill="1" applyBorder="1" applyAlignment="1" applyProtection="1">
      <alignment horizontal="left" vertical="center" wrapText="1"/>
      <protection locked="0"/>
    </xf>
    <xf numFmtId="0" fontId="4" fillId="0" borderId="44" xfId="2" applyFont="1" applyBorder="1" applyAlignment="1">
      <alignment horizontal="right" vertical="center" wrapText="1"/>
    </xf>
    <xf numFmtId="0" fontId="3" fillId="0" borderId="0" xfId="2" applyFont="1" applyAlignment="1">
      <alignment horizontal="left" vertical="center" wrapText="1"/>
    </xf>
    <xf numFmtId="0" fontId="12" fillId="0" borderId="0" xfId="2" applyFont="1" applyFill="1" applyAlignment="1">
      <alignment horizontal="left" vertical="center"/>
    </xf>
    <xf numFmtId="0" fontId="3" fillId="0" borderId="44" xfId="2" applyFont="1" applyBorder="1" applyAlignment="1" applyProtection="1">
      <alignment horizontal="left" vertical="center" wrapText="1"/>
      <protection locked="0"/>
    </xf>
    <xf numFmtId="3" fontId="3" fillId="0" borderId="86" xfId="2" applyNumberFormat="1" applyFont="1" applyBorder="1" applyAlignment="1" applyProtection="1">
      <alignment horizontal="left" vertical="center" wrapText="1"/>
      <protection locked="0"/>
    </xf>
    <xf numFmtId="3" fontId="3" fillId="0" borderId="69" xfId="2" applyNumberFormat="1" applyFont="1" applyBorder="1" applyAlignment="1" applyProtection="1">
      <alignment horizontal="left" vertical="center" wrapText="1"/>
      <protection locked="0"/>
    </xf>
    <xf numFmtId="3" fontId="3" fillId="0" borderId="44" xfId="2" applyNumberFormat="1" applyFont="1" applyBorder="1" applyAlignment="1" applyProtection="1">
      <alignment horizontal="center" vertical="center" wrapText="1"/>
      <protection locked="0"/>
    </xf>
    <xf numFmtId="0" fontId="3" fillId="0" borderId="0" xfId="2" applyFont="1" applyAlignment="1">
      <alignment horizontal="left"/>
    </xf>
    <xf numFmtId="0" fontId="11" fillId="0" borderId="0" xfId="2" applyFont="1" applyAlignment="1">
      <alignment horizontal="center"/>
    </xf>
    <xf numFmtId="0" fontId="4" fillId="0" borderId="44" xfId="2" applyFont="1" applyBorder="1" applyAlignment="1">
      <alignment horizontal="right" wrapText="1"/>
    </xf>
    <xf numFmtId="0" fontId="3" fillId="0" borderId="44" xfId="2" applyFont="1" applyBorder="1" applyAlignment="1" applyProtection="1">
      <alignment horizontal="center" vertical="center"/>
      <protection locked="0"/>
    </xf>
    <xf numFmtId="3" fontId="13" fillId="0" borderId="44" xfId="1" applyNumberFormat="1" applyFont="1" applyFill="1" applyBorder="1" applyAlignment="1" applyProtection="1">
      <alignment horizontal="center" vertical="center" wrapText="1"/>
      <protection locked="0"/>
    </xf>
    <xf numFmtId="0" fontId="3" fillId="0" borderId="44" xfId="2" applyFont="1" applyBorder="1" applyAlignment="1" applyProtection="1">
      <alignment horizontal="center" vertical="center" wrapText="1"/>
      <protection locked="0"/>
    </xf>
    <xf numFmtId="3" fontId="3" fillId="0" borderId="18" xfId="2" applyNumberFormat="1" applyFont="1" applyBorder="1" applyAlignment="1" applyProtection="1">
      <alignment horizontal="left" vertical="center" wrapText="1"/>
      <protection locked="0"/>
    </xf>
    <xf numFmtId="0" fontId="3" fillId="0" borderId="0" xfId="2" applyFont="1" applyBorder="1" applyAlignment="1">
      <alignment horizontal="left"/>
    </xf>
  </cellXfs>
  <cellStyles count="4">
    <cellStyle name="Normal" xfId="0" builtinId="0"/>
    <cellStyle name="Normal 11" xfId="2"/>
    <cellStyle name="Normal 2" xfId="1"/>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T5" sqref="T5"/>
    </sheetView>
  </sheetViews>
  <sheetFormatPr defaultColWidth="9.140625" defaultRowHeight="12" outlineLevelCol="1" x14ac:dyDescent="0.25"/>
  <cols>
    <col min="1" max="1" width="10.85546875" style="617" customWidth="1"/>
    <col min="2" max="2" width="28" style="617" customWidth="1"/>
    <col min="3" max="3" width="8" style="617" customWidth="1"/>
    <col min="4" max="5" width="8.7109375" style="617" hidden="1" customWidth="1" outlineLevel="1"/>
    <col min="6" max="6" width="8.7109375" style="617" customWidth="1" collapsed="1"/>
    <col min="7" max="8" width="8.7109375" style="617" hidden="1" customWidth="1" outlineLevel="1"/>
    <col min="9" max="9" width="8.7109375" style="617" customWidth="1" collapsed="1"/>
    <col min="10" max="11" width="8.28515625" style="617" hidden="1" customWidth="1" outlineLevel="1"/>
    <col min="12" max="12" width="8.28515625" style="617" customWidth="1" collapsed="1"/>
    <col min="13" max="14" width="7.42578125" style="617" hidden="1" customWidth="1" outlineLevel="1"/>
    <col min="15" max="15" width="7.42578125" style="617" customWidth="1" collapsed="1"/>
    <col min="16" max="16" width="26.7109375" style="617" hidden="1" customWidth="1" outlineLevel="1"/>
    <col min="17" max="17" width="9.140625" style="330" collapsed="1"/>
    <col min="18" max="16384" width="9.140625" style="330"/>
  </cols>
  <sheetData>
    <row r="1" spans="1:17" x14ac:dyDescent="0.25">
      <c r="A1" s="328"/>
      <c r="B1" s="328"/>
      <c r="C1" s="328"/>
      <c r="D1" s="328"/>
      <c r="E1" s="328"/>
      <c r="F1" s="328"/>
      <c r="G1" s="328"/>
      <c r="H1" s="328"/>
      <c r="I1" s="328"/>
      <c r="J1" s="328"/>
      <c r="K1" s="328"/>
      <c r="L1" s="328"/>
      <c r="M1" s="328"/>
      <c r="N1" s="328"/>
      <c r="O1" s="329" t="s">
        <v>313</v>
      </c>
      <c r="P1" s="328"/>
    </row>
    <row r="2" spans="1:17" ht="35.25" customHeight="1" x14ac:dyDescent="0.25">
      <c r="A2" s="775" t="s">
        <v>1</v>
      </c>
      <c r="B2" s="776"/>
      <c r="C2" s="776"/>
      <c r="D2" s="776"/>
      <c r="E2" s="776"/>
      <c r="F2" s="776"/>
      <c r="G2" s="776"/>
      <c r="H2" s="776"/>
      <c r="I2" s="776"/>
      <c r="J2" s="776"/>
      <c r="K2" s="776"/>
      <c r="L2" s="776"/>
      <c r="M2" s="776"/>
      <c r="N2" s="776"/>
      <c r="O2" s="776"/>
      <c r="P2" s="777"/>
      <c r="Q2" s="331"/>
    </row>
    <row r="3" spans="1:17" ht="12.75" customHeight="1" x14ac:dyDescent="0.25">
      <c r="A3" s="332" t="s">
        <v>2</v>
      </c>
      <c r="B3" s="333"/>
      <c r="C3" s="773" t="s">
        <v>314</v>
      </c>
      <c r="D3" s="773"/>
      <c r="E3" s="773"/>
      <c r="F3" s="773"/>
      <c r="G3" s="773"/>
      <c r="H3" s="773"/>
      <c r="I3" s="773"/>
      <c r="J3" s="773"/>
      <c r="K3" s="773"/>
      <c r="L3" s="773"/>
      <c r="M3" s="773"/>
      <c r="N3" s="773"/>
      <c r="O3" s="773"/>
      <c r="P3" s="774"/>
      <c r="Q3" s="331"/>
    </row>
    <row r="4" spans="1:17" ht="12.75" customHeight="1" x14ac:dyDescent="0.25">
      <c r="A4" s="332" t="s">
        <v>4</v>
      </c>
      <c r="B4" s="333"/>
      <c r="C4" s="773"/>
      <c r="D4" s="773"/>
      <c r="E4" s="773"/>
      <c r="F4" s="773"/>
      <c r="G4" s="773"/>
      <c r="H4" s="773"/>
      <c r="I4" s="773"/>
      <c r="J4" s="773"/>
      <c r="K4" s="773"/>
      <c r="L4" s="773"/>
      <c r="M4" s="773"/>
      <c r="N4" s="773"/>
      <c r="O4" s="773"/>
      <c r="P4" s="774"/>
      <c r="Q4" s="331"/>
    </row>
    <row r="5" spans="1:17" ht="12.75" customHeight="1" x14ac:dyDescent="0.25">
      <c r="A5" s="334" t="s">
        <v>6</v>
      </c>
      <c r="B5" s="335"/>
      <c r="C5" s="778" t="s">
        <v>7</v>
      </c>
      <c r="D5" s="778"/>
      <c r="E5" s="778"/>
      <c r="F5" s="778"/>
      <c r="G5" s="778"/>
      <c r="H5" s="778"/>
      <c r="I5" s="778"/>
      <c r="J5" s="778"/>
      <c r="K5" s="778"/>
      <c r="L5" s="778"/>
      <c r="M5" s="778"/>
      <c r="N5" s="778"/>
      <c r="O5" s="778"/>
      <c r="P5" s="779"/>
      <c r="Q5" s="331"/>
    </row>
    <row r="6" spans="1:17" ht="12.75" customHeight="1" x14ac:dyDescent="0.25">
      <c r="A6" s="334" t="s">
        <v>8</v>
      </c>
      <c r="B6" s="335"/>
      <c r="C6" s="778" t="s">
        <v>315</v>
      </c>
      <c r="D6" s="778"/>
      <c r="E6" s="778"/>
      <c r="F6" s="778"/>
      <c r="G6" s="778"/>
      <c r="H6" s="778"/>
      <c r="I6" s="778"/>
      <c r="J6" s="778"/>
      <c r="K6" s="778"/>
      <c r="L6" s="778"/>
      <c r="M6" s="778"/>
      <c r="N6" s="778"/>
      <c r="O6" s="778"/>
      <c r="P6" s="779"/>
      <c r="Q6" s="331"/>
    </row>
    <row r="7" spans="1:17" x14ac:dyDescent="0.25">
      <c r="A7" s="334" t="s">
        <v>10</v>
      </c>
      <c r="B7" s="335"/>
      <c r="C7" s="773" t="s">
        <v>316</v>
      </c>
      <c r="D7" s="773"/>
      <c r="E7" s="773"/>
      <c r="F7" s="773"/>
      <c r="G7" s="773"/>
      <c r="H7" s="773"/>
      <c r="I7" s="773"/>
      <c r="J7" s="773"/>
      <c r="K7" s="773"/>
      <c r="L7" s="773"/>
      <c r="M7" s="773"/>
      <c r="N7" s="773"/>
      <c r="O7" s="773"/>
      <c r="P7" s="774"/>
      <c r="Q7" s="331"/>
    </row>
    <row r="8" spans="1:17" ht="12.75" customHeight="1" x14ac:dyDescent="0.25">
      <c r="A8" s="336" t="s">
        <v>12</v>
      </c>
      <c r="B8" s="335"/>
      <c r="C8" s="788"/>
      <c r="D8" s="788"/>
      <c r="E8" s="788"/>
      <c r="F8" s="788"/>
      <c r="G8" s="788"/>
      <c r="H8" s="788"/>
      <c r="I8" s="788"/>
      <c r="J8" s="788"/>
      <c r="K8" s="788"/>
      <c r="L8" s="788"/>
      <c r="M8" s="788"/>
      <c r="N8" s="788"/>
      <c r="O8" s="788"/>
      <c r="P8" s="789"/>
      <c r="Q8" s="331"/>
    </row>
    <row r="9" spans="1:17" ht="12.75" customHeight="1" x14ac:dyDescent="0.25">
      <c r="A9" s="334"/>
      <c r="B9" s="335" t="s">
        <v>13</v>
      </c>
      <c r="C9" s="778" t="s">
        <v>317</v>
      </c>
      <c r="D9" s="778"/>
      <c r="E9" s="778"/>
      <c r="F9" s="778"/>
      <c r="G9" s="778"/>
      <c r="H9" s="778"/>
      <c r="I9" s="778"/>
      <c r="J9" s="778"/>
      <c r="K9" s="778"/>
      <c r="L9" s="778"/>
      <c r="M9" s="778"/>
      <c r="N9" s="778"/>
      <c r="O9" s="778"/>
      <c r="P9" s="779"/>
      <c r="Q9" s="331"/>
    </row>
    <row r="10" spans="1:17" ht="12.75" customHeight="1" x14ac:dyDescent="0.25">
      <c r="A10" s="334"/>
      <c r="B10" s="335" t="s">
        <v>15</v>
      </c>
      <c r="C10" s="778"/>
      <c r="D10" s="778"/>
      <c r="E10" s="778"/>
      <c r="F10" s="778"/>
      <c r="G10" s="778"/>
      <c r="H10" s="778"/>
      <c r="I10" s="778"/>
      <c r="J10" s="778"/>
      <c r="K10" s="778"/>
      <c r="L10" s="778"/>
      <c r="M10" s="778"/>
      <c r="N10" s="778"/>
      <c r="O10" s="778"/>
      <c r="P10" s="779"/>
      <c r="Q10" s="331"/>
    </row>
    <row r="11" spans="1:17" ht="12.75" customHeight="1" x14ac:dyDescent="0.25">
      <c r="A11" s="334"/>
      <c r="B11" s="335" t="s">
        <v>16</v>
      </c>
      <c r="C11" s="788"/>
      <c r="D11" s="788"/>
      <c r="E11" s="788"/>
      <c r="F11" s="788"/>
      <c r="G11" s="788"/>
      <c r="H11" s="788"/>
      <c r="I11" s="788"/>
      <c r="J11" s="788"/>
      <c r="K11" s="788"/>
      <c r="L11" s="788"/>
      <c r="M11" s="788"/>
      <c r="N11" s="788"/>
      <c r="O11" s="788"/>
      <c r="P11" s="789"/>
      <c r="Q11" s="331"/>
    </row>
    <row r="12" spans="1:17" ht="12.75" customHeight="1" x14ac:dyDescent="0.25">
      <c r="A12" s="334"/>
      <c r="B12" s="335" t="s">
        <v>17</v>
      </c>
      <c r="C12" s="778"/>
      <c r="D12" s="778"/>
      <c r="E12" s="778"/>
      <c r="F12" s="778"/>
      <c r="G12" s="778"/>
      <c r="H12" s="778"/>
      <c r="I12" s="778"/>
      <c r="J12" s="778"/>
      <c r="K12" s="778"/>
      <c r="L12" s="778"/>
      <c r="M12" s="778"/>
      <c r="N12" s="778"/>
      <c r="O12" s="778"/>
      <c r="P12" s="779"/>
      <c r="Q12" s="331"/>
    </row>
    <row r="13" spans="1:17" ht="12.75" customHeight="1" x14ac:dyDescent="0.25">
      <c r="A13" s="334"/>
      <c r="B13" s="335" t="s">
        <v>19</v>
      </c>
      <c r="C13" s="778"/>
      <c r="D13" s="778"/>
      <c r="E13" s="778"/>
      <c r="F13" s="778"/>
      <c r="G13" s="778"/>
      <c r="H13" s="778"/>
      <c r="I13" s="778"/>
      <c r="J13" s="778"/>
      <c r="K13" s="778"/>
      <c r="L13" s="778"/>
      <c r="M13" s="778"/>
      <c r="N13" s="778"/>
      <c r="O13" s="778"/>
      <c r="P13" s="779"/>
      <c r="Q13" s="331"/>
    </row>
    <row r="14" spans="1:17" ht="12.75" customHeight="1" x14ac:dyDescent="0.25">
      <c r="A14" s="337"/>
      <c r="B14" s="338"/>
      <c r="C14" s="12"/>
      <c r="D14" s="12"/>
      <c r="E14" s="12"/>
      <c r="F14" s="12"/>
      <c r="G14" s="12"/>
      <c r="H14" s="12"/>
      <c r="I14" s="12"/>
      <c r="J14" s="12"/>
      <c r="K14" s="12"/>
      <c r="L14" s="12"/>
      <c r="M14" s="12"/>
      <c r="N14" s="12"/>
      <c r="O14" s="12"/>
      <c r="P14" s="13"/>
      <c r="Q14" s="331"/>
    </row>
    <row r="15" spans="1:17" s="340" customFormat="1" ht="12.75" customHeight="1" x14ac:dyDescent="0.25">
      <c r="A15" s="796" t="s">
        <v>20</v>
      </c>
      <c r="B15" s="798" t="s">
        <v>21</v>
      </c>
      <c r="C15" s="801" t="s">
        <v>22</v>
      </c>
      <c r="D15" s="802"/>
      <c r="E15" s="802"/>
      <c r="F15" s="802"/>
      <c r="G15" s="802"/>
      <c r="H15" s="802"/>
      <c r="I15" s="802"/>
      <c r="J15" s="802"/>
      <c r="K15" s="802"/>
      <c r="L15" s="802"/>
      <c r="M15" s="802"/>
      <c r="N15" s="802"/>
      <c r="O15" s="802"/>
      <c r="P15" s="803"/>
      <c r="Q15" s="339"/>
    </row>
    <row r="16" spans="1:17" s="340" customFormat="1" ht="12.75" customHeight="1" x14ac:dyDescent="0.25">
      <c r="A16" s="797"/>
      <c r="B16" s="799"/>
      <c r="C16" s="804" t="s">
        <v>23</v>
      </c>
      <c r="D16" s="806" t="s">
        <v>24</v>
      </c>
      <c r="E16" s="808" t="s">
        <v>25</v>
      </c>
      <c r="F16" s="810" t="s">
        <v>26</v>
      </c>
      <c r="G16" s="782" t="s">
        <v>27</v>
      </c>
      <c r="H16" s="784" t="s">
        <v>28</v>
      </c>
      <c r="I16" s="812" t="s">
        <v>29</v>
      </c>
      <c r="J16" s="782" t="s">
        <v>30</v>
      </c>
      <c r="K16" s="784" t="s">
        <v>31</v>
      </c>
      <c r="L16" s="794" t="s">
        <v>32</v>
      </c>
      <c r="M16" s="782" t="s">
        <v>33</v>
      </c>
      <c r="N16" s="784" t="s">
        <v>34</v>
      </c>
      <c r="O16" s="786" t="s">
        <v>35</v>
      </c>
      <c r="P16" s="780" t="s">
        <v>36</v>
      </c>
      <c r="Q16" s="339"/>
    </row>
    <row r="17" spans="1:17" s="342" customFormat="1" ht="61.5" customHeight="1" thickBot="1" x14ac:dyDescent="0.3">
      <c r="A17" s="781"/>
      <c r="B17" s="800"/>
      <c r="C17" s="805"/>
      <c r="D17" s="807"/>
      <c r="E17" s="809"/>
      <c r="F17" s="811"/>
      <c r="G17" s="783"/>
      <c r="H17" s="785"/>
      <c r="I17" s="813"/>
      <c r="J17" s="783"/>
      <c r="K17" s="785"/>
      <c r="L17" s="795"/>
      <c r="M17" s="783"/>
      <c r="N17" s="785"/>
      <c r="O17" s="787"/>
      <c r="P17" s="781"/>
      <c r="Q17" s="341"/>
    </row>
    <row r="18" spans="1:17" s="342" customFormat="1" ht="9.75" customHeight="1" thickTop="1" x14ac:dyDescent="0.25">
      <c r="A18" s="343" t="s">
        <v>37</v>
      </c>
      <c r="B18" s="343">
        <v>2</v>
      </c>
      <c r="C18" s="343">
        <v>8</v>
      </c>
      <c r="D18" s="344"/>
      <c r="E18" s="345"/>
      <c r="F18" s="346">
        <v>9</v>
      </c>
      <c r="G18" s="344"/>
      <c r="H18" s="345"/>
      <c r="I18" s="346">
        <v>10</v>
      </c>
      <c r="J18" s="347"/>
      <c r="K18" s="345"/>
      <c r="L18" s="346">
        <v>11</v>
      </c>
      <c r="M18" s="344"/>
      <c r="N18" s="345"/>
      <c r="O18" s="346"/>
      <c r="P18" s="348">
        <v>12</v>
      </c>
    </row>
    <row r="19" spans="1:17" s="358" customFormat="1" hidden="1" x14ac:dyDescent="0.25">
      <c r="A19" s="349"/>
      <c r="B19" s="350" t="s">
        <v>38</v>
      </c>
      <c r="C19" s="497"/>
      <c r="D19" s="351"/>
      <c r="E19" s="352"/>
      <c r="F19" s="353"/>
      <c r="G19" s="354"/>
      <c r="H19" s="355"/>
      <c r="I19" s="353"/>
      <c r="J19" s="356"/>
      <c r="K19" s="355"/>
      <c r="L19" s="353"/>
      <c r="M19" s="354"/>
      <c r="N19" s="355"/>
      <c r="O19" s="353"/>
      <c r="P19" s="357"/>
    </row>
    <row r="20" spans="1:17" s="358" customFormat="1" ht="12.75" thickBot="1" x14ac:dyDescent="0.3">
      <c r="A20" s="359"/>
      <c r="B20" s="360" t="s">
        <v>39</v>
      </c>
      <c r="C20" s="618">
        <f>F20+I20+L20+O20</f>
        <v>133937</v>
      </c>
      <c r="D20" s="361">
        <f>SUM(D21,D24,D25,D41,D43)</f>
        <v>139946</v>
      </c>
      <c r="E20" s="362">
        <f t="shared" ref="E20" si="0">SUM(E21,E24,E25,E41,E43)</f>
        <v>-6009</v>
      </c>
      <c r="F20" s="363">
        <f>SUM(F21,F24,F25,F41,F43)</f>
        <v>133937</v>
      </c>
      <c r="G20" s="361">
        <f t="shared" ref="G20:H20" si="1">SUM(G21,G24,G43)</f>
        <v>0</v>
      </c>
      <c r="H20" s="362">
        <f t="shared" si="1"/>
        <v>0</v>
      </c>
      <c r="I20" s="363">
        <f>SUM(I21,I24,I43)</f>
        <v>0</v>
      </c>
      <c r="J20" s="364">
        <f t="shared" ref="J20:K20" si="2">SUM(J21,J26,J43)</f>
        <v>0</v>
      </c>
      <c r="K20" s="362">
        <f t="shared" si="2"/>
        <v>0</v>
      </c>
      <c r="L20" s="363">
        <f>SUM(L21,L26,L43)</f>
        <v>0</v>
      </c>
      <c r="M20" s="361">
        <f t="shared" ref="M20:O20" si="3">SUM(M21,M45)</f>
        <v>0</v>
      </c>
      <c r="N20" s="362">
        <f t="shared" si="3"/>
        <v>0</v>
      </c>
      <c r="O20" s="363">
        <f t="shared" si="3"/>
        <v>0</v>
      </c>
      <c r="P20" s="365"/>
    </row>
    <row r="21" spans="1:17" ht="12.75" hidden="1" thickTop="1" x14ac:dyDescent="0.25">
      <c r="A21" s="366"/>
      <c r="B21" s="367" t="s">
        <v>40</v>
      </c>
      <c r="C21" s="619">
        <f t="shared" ref="C21:C84" si="4">F21+I21+L21+O21</f>
        <v>0</v>
      </c>
      <c r="D21" s="368">
        <f>SUM(D22:D23)</f>
        <v>0</v>
      </c>
      <c r="E21" s="369">
        <f t="shared" ref="E21" si="5">SUM(E22:E23)</f>
        <v>0</v>
      </c>
      <c r="F21" s="370">
        <f>SUM(F22:F23)</f>
        <v>0</v>
      </c>
      <c r="G21" s="368">
        <f t="shared" ref="G21:H21" si="6">SUM(G22:G23)</f>
        <v>0</v>
      </c>
      <c r="H21" s="369">
        <f t="shared" si="6"/>
        <v>0</v>
      </c>
      <c r="I21" s="370">
        <f>SUM(I22:I23)</f>
        <v>0</v>
      </c>
      <c r="J21" s="371">
        <f t="shared" ref="J21:K21" si="7">SUM(J22:J23)</f>
        <v>0</v>
      </c>
      <c r="K21" s="369">
        <f t="shared" si="7"/>
        <v>0</v>
      </c>
      <c r="L21" s="370">
        <f>SUM(L22:L23)</f>
        <v>0</v>
      </c>
      <c r="M21" s="368">
        <f t="shared" ref="M21:O21" si="8">SUM(M22:M23)</f>
        <v>0</v>
      </c>
      <c r="N21" s="369">
        <f t="shared" si="8"/>
        <v>0</v>
      </c>
      <c r="O21" s="370">
        <f t="shared" si="8"/>
        <v>0</v>
      </c>
      <c r="P21" s="372"/>
    </row>
    <row r="22" spans="1:17" ht="12.75" hidden="1" thickTop="1" x14ac:dyDescent="0.25">
      <c r="A22" s="373"/>
      <c r="B22" s="374" t="s">
        <v>41</v>
      </c>
      <c r="C22" s="620">
        <f t="shared" si="4"/>
        <v>0</v>
      </c>
      <c r="D22" s="375"/>
      <c r="E22" s="376"/>
      <c r="F22" s="377">
        <f>D22+E22</f>
        <v>0</v>
      </c>
      <c r="G22" s="375"/>
      <c r="H22" s="376"/>
      <c r="I22" s="377">
        <f>G22+H22</f>
        <v>0</v>
      </c>
      <c r="J22" s="378"/>
      <c r="K22" s="376"/>
      <c r="L22" s="377">
        <f>J22+K22</f>
        <v>0</v>
      </c>
      <c r="M22" s="375"/>
      <c r="N22" s="376"/>
      <c r="O22" s="377">
        <f>M22+N22</f>
        <v>0</v>
      </c>
      <c r="P22" s="379"/>
    </row>
    <row r="23" spans="1:17" ht="12.75" hidden="1" thickTop="1" x14ac:dyDescent="0.25">
      <c r="A23" s="380"/>
      <c r="B23" s="381" t="s">
        <v>42</v>
      </c>
      <c r="C23" s="621">
        <f t="shared" si="4"/>
        <v>0</v>
      </c>
      <c r="D23" s="382"/>
      <c r="E23" s="383"/>
      <c r="F23" s="384">
        <f t="shared" ref="F23:F25" si="9">D23+E23</f>
        <v>0</v>
      </c>
      <c r="G23" s="382"/>
      <c r="H23" s="383"/>
      <c r="I23" s="384">
        <f t="shared" ref="I23:I24" si="10">G23+H23</f>
        <v>0</v>
      </c>
      <c r="J23" s="385"/>
      <c r="K23" s="383"/>
      <c r="L23" s="384">
        <f>J23+K23</f>
        <v>0</v>
      </c>
      <c r="M23" s="382"/>
      <c r="N23" s="383"/>
      <c r="O23" s="384">
        <f>M23+N23</f>
        <v>0</v>
      </c>
      <c r="P23" s="386"/>
    </row>
    <row r="24" spans="1:17" s="358" customFormat="1" ht="25.5" thickTop="1" thickBot="1" x14ac:dyDescent="0.3">
      <c r="A24" s="387">
        <v>19300</v>
      </c>
      <c r="B24" s="387" t="s">
        <v>43</v>
      </c>
      <c r="C24" s="622">
        <f>F24+I24</f>
        <v>133937</v>
      </c>
      <c r="D24" s="388">
        <v>139946</v>
      </c>
      <c r="E24" s="389">
        <v>-6009</v>
      </c>
      <c r="F24" s="390">
        <f t="shared" si="9"/>
        <v>133937</v>
      </c>
      <c r="G24" s="388"/>
      <c r="H24" s="389"/>
      <c r="I24" s="390">
        <f t="shared" si="10"/>
        <v>0</v>
      </c>
      <c r="J24" s="391" t="s">
        <v>44</v>
      </c>
      <c r="K24" s="392" t="s">
        <v>44</v>
      </c>
      <c r="L24" s="395" t="s">
        <v>44</v>
      </c>
      <c r="M24" s="393" t="s">
        <v>44</v>
      </c>
      <c r="N24" s="394" t="s">
        <v>44</v>
      </c>
      <c r="O24" s="395" t="s">
        <v>44</v>
      </c>
      <c r="P24" s="396"/>
    </row>
    <row r="25" spans="1:17" s="358" customFormat="1" ht="24.75" hidden="1" thickTop="1" x14ac:dyDescent="0.25">
      <c r="A25" s="397"/>
      <c r="B25" s="398" t="s">
        <v>45</v>
      </c>
      <c r="C25" s="624">
        <f>F25</f>
        <v>0</v>
      </c>
      <c r="D25" s="399"/>
      <c r="E25" s="400"/>
      <c r="F25" s="401">
        <f t="shared" si="9"/>
        <v>0</v>
      </c>
      <c r="G25" s="402" t="s">
        <v>44</v>
      </c>
      <c r="H25" s="403" t="s">
        <v>44</v>
      </c>
      <c r="I25" s="404" t="s">
        <v>44</v>
      </c>
      <c r="J25" s="405" t="s">
        <v>44</v>
      </c>
      <c r="K25" s="406" t="s">
        <v>44</v>
      </c>
      <c r="L25" s="404" t="s">
        <v>44</v>
      </c>
      <c r="M25" s="407" t="s">
        <v>44</v>
      </c>
      <c r="N25" s="406" t="s">
        <v>44</v>
      </c>
      <c r="O25" s="404" t="s">
        <v>44</v>
      </c>
      <c r="P25" s="408"/>
    </row>
    <row r="26" spans="1:17" s="358" customFormat="1" ht="36.75" hidden="1" thickTop="1" x14ac:dyDescent="0.25">
      <c r="A26" s="398">
        <v>21300</v>
      </c>
      <c r="B26" s="398" t="s">
        <v>46</v>
      </c>
      <c r="C26" s="624">
        <f>L26</f>
        <v>0</v>
      </c>
      <c r="D26" s="407" t="s">
        <v>44</v>
      </c>
      <c r="E26" s="406" t="s">
        <v>44</v>
      </c>
      <c r="F26" s="404" t="s">
        <v>44</v>
      </c>
      <c r="G26" s="407" t="s">
        <v>44</v>
      </c>
      <c r="H26" s="406" t="s">
        <v>44</v>
      </c>
      <c r="I26" s="404" t="s">
        <v>44</v>
      </c>
      <c r="J26" s="405">
        <f t="shared" ref="J26:K26" si="11">SUM(J27,J31,J33,J36)</f>
        <v>0</v>
      </c>
      <c r="K26" s="406">
        <f t="shared" si="11"/>
        <v>0</v>
      </c>
      <c r="L26" s="511">
        <f>SUM(L27,L31,L33,L36)</f>
        <v>0</v>
      </c>
      <c r="M26" s="407" t="s">
        <v>44</v>
      </c>
      <c r="N26" s="406" t="s">
        <v>44</v>
      </c>
      <c r="O26" s="404" t="s">
        <v>44</v>
      </c>
      <c r="P26" s="408"/>
    </row>
    <row r="27" spans="1:17" s="358" customFormat="1" ht="24.75" hidden="1" thickTop="1" x14ac:dyDescent="0.25">
      <c r="A27" s="409">
        <v>21350</v>
      </c>
      <c r="B27" s="398" t="s">
        <v>47</v>
      </c>
      <c r="C27" s="624">
        <f>L27</f>
        <v>0</v>
      </c>
      <c r="D27" s="407" t="s">
        <v>44</v>
      </c>
      <c r="E27" s="406" t="s">
        <v>44</v>
      </c>
      <c r="F27" s="404" t="s">
        <v>44</v>
      </c>
      <c r="G27" s="407" t="s">
        <v>44</v>
      </c>
      <c r="H27" s="406" t="s">
        <v>44</v>
      </c>
      <c r="I27" s="404" t="s">
        <v>44</v>
      </c>
      <c r="J27" s="405">
        <f t="shared" ref="J27:K27" si="12">SUM(J28:J30)</f>
        <v>0</v>
      </c>
      <c r="K27" s="406">
        <f t="shared" si="12"/>
        <v>0</v>
      </c>
      <c r="L27" s="511">
        <f>SUM(L28:L30)</f>
        <v>0</v>
      </c>
      <c r="M27" s="407" t="s">
        <v>44</v>
      </c>
      <c r="N27" s="406" t="s">
        <v>44</v>
      </c>
      <c r="O27" s="404" t="s">
        <v>44</v>
      </c>
      <c r="P27" s="408"/>
    </row>
    <row r="28" spans="1:17" ht="12.75" hidden="1" thickTop="1" x14ac:dyDescent="0.25">
      <c r="A28" s="373">
        <v>21351</v>
      </c>
      <c r="B28" s="410" t="s">
        <v>48</v>
      </c>
      <c r="C28" s="625">
        <f t="shared" ref="C28:C40" si="13">L28</f>
        <v>0</v>
      </c>
      <c r="D28" s="411" t="s">
        <v>44</v>
      </c>
      <c r="E28" s="412" t="s">
        <v>44</v>
      </c>
      <c r="F28" s="413" t="s">
        <v>44</v>
      </c>
      <c r="G28" s="411" t="s">
        <v>44</v>
      </c>
      <c r="H28" s="412" t="s">
        <v>44</v>
      </c>
      <c r="I28" s="413" t="s">
        <v>44</v>
      </c>
      <c r="J28" s="414"/>
      <c r="K28" s="415"/>
      <c r="L28" s="520">
        <f t="shared" ref="L28:L30" si="14">J28+K28</f>
        <v>0</v>
      </c>
      <c r="M28" s="416" t="s">
        <v>44</v>
      </c>
      <c r="N28" s="415" t="s">
        <v>44</v>
      </c>
      <c r="O28" s="413" t="s">
        <v>44</v>
      </c>
      <c r="P28" s="417"/>
    </row>
    <row r="29" spans="1:17" ht="12.75" hidden="1" thickTop="1" x14ac:dyDescent="0.25">
      <c r="A29" s="380">
        <v>21352</v>
      </c>
      <c r="B29" s="418" t="s">
        <v>49</v>
      </c>
      <c r="C29" s="626">
        <f t="shared" si="13"/>
        <v>0</v>
      </c>
      <c r="D29" s="419" t="s">
        <v>44</v>
      </c>
      <c r="E29" s="420" t="s">
        <v>44</v>
      </c>
      <c r="F29" s="421" t="s">
        <v>44</v>
      </c>
      <c r="G29" s="419" t="s">
        <v>44</v>
      </c>
      <c r="H29" s="420" t="s">
        <v>44</v>
      </c>
      <c r="I29" s="421" t="s">
        <v>44</v>
      </c>
      <c r="J29" s="422"/>
      <c r="K29" s="423"/>
      <c r="L29" s="525">
        <f t="shared" si="14"/>
        <v>0</v>
      </c>
      <c r="M29" s="424" t="s">
        <v>44</v>
      </c>
      <c r="N29" s="423" t="s">
        <v>44</v>
      </c>
      <c r="O29" s="421" t="s">
        <v>44</v>
      </c>
      <c r="P29" s="425"/>
    </row>
    <row r="30" spans="1:17" ht="24.75" hidden="1" thickTop="1" x14ac:dyDescent="0.25">
      <c r="A30" s="380">
        <v>21359</v>
      </c>
      <c r="B30" s="418" t="s">
        <v>50</v>
      </c>
      <c r="C30" s="626">
        <f t="shared" si="13"/>
        <v>0</v>
      </c>
      <c r="D30" s="419" t="s">
        <v>44</v>
      </c>
      <c r="E30" s="420" t="s">
        <v>44</v>
      </c>
      <c r="F30" s="421" t="s">
        <v>44</v>
      </c>
      <c r="G30" s="419" t="s">
        <v>44</v>
      </c>
      <c r="H30" s="420" t="s">
        <v>44</v>
      </c>
      <c r="I30" s="421" t="s">
        <v>44</v>
      </c>
      <c r="J30" s="422"/>
      <c r="K30" s="423"/>
      <c r="L30" s="525">
        <f t="shared" si="14"/>
        <v>0</v>
      </c>
      <c r="M30" s="424" t="s">
        <v>44</v>
      </c>
      <c r="N30" s="423" t="s">
        <v>44</v>
      </c>
      <c r="O30" s="421" t="s">
        <v>44</v>
      </c>
      <c r="P30" s="425"/>
    </row>
    <row r="31" spans="1:17" s="358" customFormat="1" ht="36.75" hidden="1" thickTop="1" x14ac:dyDescent="0.25">
      <c r="A31" s="409">
        <v>21370</v>
      </c>
      <c r="B31" s="398" t="s">
        <v>51</v>
      </c>
      <c r="C31" s="624">
        <f t="shared" si="13"/>
        <v>0</v>
      </c>
      <c r="D31" s="407" t="s">
        <v>44</v>
      </c>
      <c r="E31" s="406" t="s">
        <v>44</v>
      </c>
      <c r="F31" s="404" t="s">
        <v>44</v>
      </c>
      <c r="G31" s="407" t="s">
        <v>44</v>
      </c>
      <c r="H31" s="406" t="s">
        <v>44</v>
      </c>
      <c r="I31" s="404" t="s">
        <v>44</v>
      </c>
      <c r="J31" s="405">
        <f t="shared" ref="J31:K31" si="15">SUM(J32)</f>
        <v>0</v>
      </c>
      <c r="K31" s="406">
        <f t="shared" si="15"/>
        <v>0</v>
      </c>
      <c r="L31" s="511">
        <f>SUM(L32)</f>
        <v>0</v>
      </c>
      <c r="M31" s="407" t="s">
        <v>44</v>
      </c>
      <c r="N31" s="406" t="s">
        <v>44</v>
      </c>
      <c r="O31" s="404" t="s">
        <v>44</v>
      </c>
      <c r="P31" s="408"/>
    </row>
    <row r="32" spans="1:17" ht="36.75" hidden="1" thickTop="1" x14ac:dyDescent="0.25">
      <c r="A32" s="426">
        <v>21379</v>
      </c>
      <c r="B32" s="427" t="s">
        <v>52</v>
      </c>
      <c r="C32" s="627">
        <f t="shared" si="13"/>
        <v>0</v>
      </c>
      <c r="D32" s="428" t="s">
        <v>44</v>
      </c>
      <c r="E32" s="429" t="s">
        <v>44</v>
      </c>
      <c r="F32" s="430" t="s">
        <v>44</v>
      </c>
      <c r="G32" s="428" t="s">
        <v>44</v>
      </c>
      <c r="H32" s="429" t="s">
        <v>44</v>
      </c>
      <c r="I32" s="430" t="s">
        <v>44</v>
      </c>
      <c r="J32" s="431"/>
      <c r="K32" s="432"/>
      <c r="L32" s="571">
        <f>J32+K32</f>
        <v>0</v>
      </c>
      <c r="M32" s="433" t="s">
        <v>44</v>
      </c>
      <c r="N32" s="432" t="s">
        <v>44</v>
      </c>
      <c r="O32" s="430" t="s">
        <v>44</v>
      </c>
      <c r="P32" s="434"/>
    </row>
    <row r="33" spans="1:16" s="358" customFormat="1" ht="12.75" hidden="1" thickTop="1" x14ac:dyDescent="0.25">
      <c r="A33" s="409">
        <v>21380</v>
      </c>
      <c r="B33" s="398" t="s">
        <v>53</v>
      </c>
      <c r="C33" s="624">
        <f t="shared" si="13"/>
        <v>0</v>
      </c>
      <c r="D33" s="407" t="s">
        <v>44</v>
      </c>
      <c r="E33" s="406" t="s">
        <v>44</v>
      </c>
      <c r="F33" s="404" t="s">
        <v>44</v>
      </c>
      <c r="G33" s="407" t="s">
        <v>44</v>
      </c>
      <c r="H33" s="406" t="s">
        <v>44</v>
      </c>
      <c r="I33" s="404" t="s">
        <v>44</v>
      </c>
      <c r="J33" s="405">
        <f t="shared" ref="J33:K33" si="16">SUM(J34:J35)</f>
        <v>0</v>
      </c>
      <c r="K33" s="406">
        <f t="shared" si="16"/>
        <v>0</v>
      </c>
      <c r="L33" s="511">
        <f>SUM(L34:L35)</f>
        <v>0</v>
      </c>
      <c r="M33" s="407" t="s">
        <v>44</v>
      </c>
      <c r="N33" s="406" t="s">
        <v>44</v>
      </c>
      <c r="O33" s="404" t="s">
        <v>44</v>
      </c>
      <c r="P33" s="408"/>
    </row>
    <row r="34" spans="1:16" ht="12.75" hidden="1" thickTop="1" x14ac:dyDescent="0.25">
      <c r="A34" s="374">
        <v>21381</v>
      </c>
      <c r="B34" s="410" t="s">
        <v>54</v>
      </c>
      <c r="C34" s="625">
        <f t="shared" si="13"/>
        <v>0</v>
      </c>
      <c r="D34" s="411" t="s">
        <v>44</v>
      </c>
      <c r="E34" s="412" t="s">
        <v>44</v>
      </c>
      <c r="F34" s="413" t="s">
        <v>44</v>
      </c>
      <c r="G34" s="411" t="s">
        <v>44</v>
      </c>
      <c r="H34" s="412" t="s">
        <v>44</v>
      </c>
      <c r="I34" s="413" t="s">
        <v>44</v>
      </c>
      <c r="J34" s="414"/>
      <c r="K34" s="415"/>
      <c r="L34" s="520">
        <f t="shared" ref="L34:L35" si="17">J34+K34</f>
        <v>0</v>
      </c>
      <c r="M34" s="416" t="s">
        <v>44</v>
      </c>
      <c r="N34" s="415" t="s">
        <v>44</v>
      </c>
      <c r="O34" s="413" t="s">
        <v>44</v>
      </c>
      <c r="P34" s="417"/>
    </row>
    <row r="35" spans="1:16" ht="24.75" hidden="1" thickTop="1" x14ac:dyDescent="0.25">
      <c r="A35" s="381">
        <v>21383</v>
      </c>
      <c r="B35" s="418" t="s">
        <v>55</v>
      </c>
      <c r="C35" s="626">
        <f t="shared" si="13"/>
        <v>0</v>
      </c>
      <c r="D35" s="419" t="s">
        <v>44</v>
      </c>
      <c r="E35" s="420" t="s">
        <v>44</v>
      </c>
      <c r="F35" s="421" t="s">
        <v>44</v>
      </c>
      <c r="G35" s="419" t="s">
        <v>44</v>
      </c>
      <c r="H35" s="420" t="s">
        <v>44</v>
      </c>
      <c r="I35" s="421" t="s">
        <v>44</v>
      </c>
      <c r="J35" s="422"/>
      <c r="K35" s="423"/>
      <c r="L35" s="525">
        <f t="shared" si="17"/>
        <v>0</v>
      </c>
      <c r="M35" s="424" t="s">
        <v>44</v>
      </c>
      <c r="N35" s="423" t="s">
        <v>44</v>
      </c>
      <c r="O35" s="421" t="s">
        <v>44</v>
      </c>
      <c r="P35" s="425"/>
    </row>
    <row r="36" spans="1:16" s="358" customFormat="1" ht="25.5" hidden="1" customHeight="1" x14ac:dyDescent="0.25">
      <c r="A36" s="409">
        <v>21390</v>
      </c>
      <c r="B36" s="398" t="s">
        <v>56</v>
      </c>
      <c r="C36" s="624">
        <f t="shared" si="13"/>
        <v>0</v>
      </c>
      <c r="D36" s="407" t="s">
        <v>44</v>
      </c>
      <c r="E36" s="406" t="s">
        <v>44</v>
      </c>
      <c r="F36" s="404" t="s">
        <v>44</v>
      </c>
      <c r="G36" s="407" t="s">
        <v>44</v>
      </c>
      <c r="H36" s="406" t="s">
        <v>44</v>
      </c>
      <c r="I36" s="404" t="s">
        <v>44</v>
      </c>
      <c r="J36" s="405">
        <f t="shared" ref="J36:K36" si="18">SUM(J37:J40)</f>
        <v>0</v>
      </c>
      <c r="K36" s="406">
        <f t="shared" si="18"/>
        <v>0</v>
      </c>
      <c r="L36" s="511">
        <f>SUM(L37:L40)</f>
        <v>0</v>
      </c>
      <c r="M36" s="407" t="s">
        <v>44</v>
      </c>
      <c r="N36" s="406" t="s">
        <v>44</v>
      </c>
      <c r="O36" s="404" t="s">
        <v>44</v>
      </c>
      <c r="P36" s="408"/>
    </row>
    <row r="37" spans="1:16" ht="24.75" hidden="1" thickTop="1" x14ac:dyDescent="0.25">
      <c r="A37" s="374">
        <v>21391</v>
      </c>
      <c r="B37" s="410" t="s">
        <v>57</v>
      </c>
      <c r="C37" s="625">
        <f t="shared" si="13"/>
        <v>0</v>
      </c>
      <c r="D37" s="411" t="s">
        <v>44</v>
      </c>
      <c r="E37" s="412" t="s">
        <v>44</v>
      </c>
      <c r="F37" s="413" t="s">
        <v>44</v>
      </c>
      <c r="G37" s="411" t="s">
        <v>44</v>
      </c>
      <c r="H37" s="412" t="s">
        <v>44</v>
      </c>
      <c r="I37" s="413" t="s">
        <v>44</v>
      </c>
      <c r="J37" s="414"/>
      <c r="K37" s="415"/>
      <c r="L37" s="520">
        <f t="shared" ref="L37:L40" si="19">J37+K37</f>
        <v>0</v>
      </c>
      <c r="M37" s="416" t="s">
        <v>44</v>
      </c>
      <c r="N37" s="415" t="s">
        <v>44</v>
      </c>
      <c r="O37" s="413" t="s">
        <v>44</v>
      </c>
      <c r="P37" s="417"/>
    </row>
    <row r="38" spans="1:16" ht="12.75" hidden="1" thickTop="1" x14ac:dyDescent="0.25">
      <c r="A38" s="381">
        <v>21393</v>
      </c>
      <c r="B38" s="418" t="s">
        <v>58</v>
      </c>
      <c r="C38" s="626">
        <f t="shared" si="13"/>
        <v>0</v>
      </c>
      <c r="D38" s="419" t="s">
        <v>44</v>
      </c>
      <c r="E38" s="420" t="s">
        <v>44</v>
      </c>
      <c r="F38" s="421" t="s">
        <v>44</v>
      </c>
      <c r="G38" s="419" t="s">
        <v>44</v>
      </c>
      <c r="H38" s="420" t="s">
        <v>44</v>
      </c>
      <c r="I38" s="421" t="s">
        <v>44</v>
      </c>
      <c r="J38" s="422"/>
      <c r="K38" s="423"/>
      <c r="L38" s="525">
        <f t="shared" si="19"/>
        <v>0</v>
      </c>
      <c r="M38" s="424" t="s">
        <v>44</v>
      </c>
      <c r="N38" s="423" t="s">
        <v>44</v>
      </c>
      <c r="O38" s="421" t="s">
        <v>44</v>
      </c>
      <c r="P38" s="425"/>
    </row>
    <row r="39" spans="1:16" ht="12.75" hidden="1" thickTop="1" x14ac:dyDescent="0.25">
      <c r="A39" s="381">
        <v>21395</v>
      </c>
      <c r="B39" s="418" t="s">
        <v>59</v>
      </c>
      <c r="C39" s="626">
        <f t="shared" si="13"/>
        <v>0</v>
      </c>
      <c r="D39" s="419" t="s">
        <v>44</v>
      </c>
      <c r="E39" s="420" t="s">
        <v>44</v>
      </c>
      <c r="F39" s="421" t="s">
        <v>44</v>
      </c>
      <c r="G39" s="419" t="s">
        <v>44</v>
      </c>
      <c r="H39" s="420" t="s">
        <v>44</v>
      </c>
      <c r="I39" s="421" t="s">
        <v>44</v>
      </c>
      <c r="J39" s="422"/>
      <c r="K39" s="423"/>
      <c r="L39" s="525">
        <f t="shared" si="19"/>
        <v>0</v>
      </c>
      <c r="M39" s="424" t="s">
        <v>44</v>
      </c>
      <c r="N39" s="423" t="s">
        <v>44</v>
      </c>
      <c r="O39" s="421" t="s">
        <v>44</v>
      </c>
      <c r="P39" s="425"/>
    </row>
    <row r="40" spans="1:16" ht="24.75" hidden="1" thickTop="1" x14ac:dyDescent="0.25">
      <c r="A40" s="435">
        <v>21399</v>
      </c>
      <c r="B40" s="436" t="s">
        <v>60</v>
      </c>
      <c r="C40" s="628">
        <f t="shared" si="13"/>
        <v>0</v>
      </c>
      <c r="D40" s="437" t="s">
        <v>44</v>
      </c>
      <c r="E40" s="438" t="s">
        <v>44</v>
      </c>
      <c r="F40" s="439" t="s">
        <v>44</v>
      </c>
      <c r="G40" s="437" t="s">
        <v>44</v>
      </c>
      <c r="H40" s="438" t="s">
        <v>44</v>
      </c>
      <c r="I40" s="439" t="s">
        <v>44</v>
      </c>
      <c r="J40" s="440"/>
      <c r="K40" s="441"/>
      <c r="L40" s="545">
        <f t="shared" si="19"/>
        <v>0</v>
      </c>
      <c r="M40" s="442" t="s">
        <v>44</v>
      </c>
      <c r="N40" s="441" t="s">
        <v>44</v>
      </c>
      <c r="O40" s="439" t="s">
        <v>44</v>
      </c>
      <c r="P40" s="443"/>
    </row>
    <row r="41" spans="1:16" s="358" customFormat="1" ht="26.25" hidden="1" customHeight="1" x14ac:dyDescent="0.25">
      <c r="A41" s="444">
        <v>21420</v>
      </c>
      <c r="B41" s="445" t="s">
        <v>61</v>
      </c>
      <c r="C41" s="629">
        <f>F41</f>
        <v>0</v>
      </c>
      <c r="D41" s="446">
        <f>SUM(D42)</f>
        <v>0</v>
      </c>
      <c r="E41" s="447">
        <f t="shared" ref="E41" si="20">SUM(E42)</f>
        <v>0</v>
      </c>
      <c r="F41" s="448">
        <f>SUM(F42)</f>
        <v>0</v>
      </c>
      <c r="G41" s="446" t="s">
        <v>44</v>
      </c>
      <c r="H41" s="447" t="s">
        <v>44</v>
      </c>
      <c r="I41" s="449" t="s">
        <v>44</v>
      </c>
      <c r="J41" s="450" t="s">
        <v>44</v>
      </c>
      <c r="K41" s="451" t="s">
        <v>44</v>
      </c>
      <c r="L41" s="449" t="s">
        <v>44</v>
      </c>
      <c r="M41" s="452" t="s">
        <v>44</v>
      </c>
      <c r="N41" s="451" t="s">
        <v>44</v>
      </c>
      <c r="O41" s="449" t="s">
        <v>44</v>
      </c>
      <c r="P41" s="453"/>
    </row>
    <row r="42" spans="1:16" s="358" customFormat="1" ht="26.25" hidden="1" customHeight="1" x14ac:dyDescent="0.25">
      <c r="A42" s="435">
        <v>21429</v>
      </c>
      <c r="B42" s="436" t="s">
        <v>62</v>
      </c>
      <c r="C42" s="628">
        <f>F42</f>
        <v>0</v>
      </c>
      <c r="D42" s="454"/>
      <c r="E42" s="455"/>
      <c r="F42" s="456">
        <f>D42+E42</f>
        <v>0</v>
      </c>
      <c r="G42" s="457" t="s">
        <v>44</v>
      </c>
      <c r="H42" s="458" t="s">
        <v>44</v>
      </c>
      <c r="I42" s="439" t="s">
        <v>44</v>
      </c>
      <c r="J42" s="459" t="s">
        <v>44</v>
      </c>
      <c r="K42" s="438" t="s">
        <v>44</v>
      </c>
      <c r="L42" s="439" t="s">
        <v>44</v>
      </c>
      <c r="M42" s="437" t="s">
        <v>44</v>
      </c>
      <c r="N42" s="438" t="s">
        <v>44</v>
      </c>
      <c r="O42" s="439" t="s">
        <v>44</v>
      </c>
      <c r="P42" s="443"/>
    </row>
    <row r="43" spans="1:16" s="358" customFormat="1" ht="24.75" hidden="1" thickTop="1" x14ac:dyDescent="0.25">
      <c r="A43" s="409">
        <v>21490</v>
      </c>
      <c r="B43" s="398" t="s">
        <v>63</v>
      </c>
      <c r="C43" s="630">
        <f>F43+I43+L43</f>
        <v>0</v>
      </c>
      <c r="D43" s="460">
        <f>D44</f>
        <v>0</v>
      </c>
      <c r="E43" s="461">
        <f t="shared" ref="E43" si="21">E44</f>
        <v>0</v>
      </c>
      <c r="F43" s="401">
        <f>F44</f>
        <v>0</v>
      </c>
      <c r="G43" s="460">
        <f t="shared" ref="G43:L43" si="22">G44</f>
        <v>0</v>
      </c>
      <c r="H43" s="461">
        <f t="shared" si="22"/>
        <v>0</v>
      </c>
      <c r="I43" s="401">
        <f t="shared" si="22"/>
        <v>0</v>
      </c>
      <c r="J43" s="462">
        <f t="shared" si="22"/>
        <v>0</v>
      </c>
      <c r="K43" s="461">
        <f t="shared" si="22"/>
        <v>0</v>
      </c>
      <c r="L43" s="401">
        <f t="shared" si="22"/>
        <v>0</v>
      </c>
      <c r="M43" s="407" t="s">
        <v>44</v>
      </c>
      <c r="N43" s="406" t="s">
        <v>44</v>
      </c>
      <c r="O43" s="404" t="s">
        <v>44</v>
      </c>
      <c r="P43" s="408"/>
    </row>
    <row r="44" spans="1:16" s="358" customFormat="1" ht="24.75" hidden="1" thickTop="1" x14ac:dyDescent="0.25">
      <c r="A44" s="381">
        <v>21499</v>
      </c>
      <c r="B44" s="418" t="s">
        <v>64</v>
      </c>
      <c r="C44" s="631">
        <f>F44+I44+L44</f>
        <v>0</v>
      </c>
      <c r="D44" s="463"/>
      <c r="E44" s="464"/>
      <c r="F44" s="377">
        <f>D44+E44</f>
        <v>0</v>
      </c>
      <c r="G44" s="375"/>
      <c r="H44" s="376"/>
      <c r="I44" s="377">
        <f>G44+H44</f>
        <v>0</v>
      </c>
      <c r="J44" s="414"/>
      <c r="K44" s="415"/>
      <c r="L44" s="377">
        <f>J44+K44</f>
        <v>0</v>
      </c>
      <c r="M44" s="433" t="s">
        <v>44</v>
      </c>
      <c r="N44" s="432" t="s">
        <v>44</v>
      </c>
      <c r="O44" s="430" t="s">
        <v>44</v>
      </c>
      <c r="P44" s="434"/>
    </row>
    <row r="45" spans="1:16" ht="12.75" hidden="1" customHeight="1" x14ac:dyDescent="0.25">
      <c r="A45" s="465">
        <v>23000</v>
      </c>
      <c r="B45" s="466" t="s">
        <v>65</v>
      </c>
      <c r="C45" s="630">
        <f>O45</f>
        <v>0</v>
      </c>
      <c r="D45" s="467" t="s">
        <v>44</v>
      </c>
      <c r="E45" s="468" t="s">
        <v>44</v>
      </c>
      <c r="F45" s="439" t="s">
        <v>44</v>
      </c>
      <c r="G45" s="437" t="s">
        <v>44</v>
      </c>
      <c r="H45" s="438" t="s">
        <v>44</v>
      </c>
      <c r="I45" s="439" t="s">
        <v>44</v>
      </c>
      <c r="J45" s="459" t="s">
        <v>44</v>
      </c>
      <c r="K45" s="438" t="s">
        <v>44</v>
      </c>
      <c r="L45" s="439" t="s">
        <v>44</v>
      </c>
      <c r="M45" s="467">
        <f t="shared" ref="M45:O45" si="23">SUM(M46:M47)</f>
        <v>0</v>
      </c>
      <c r="N45" s="468">
        <f t="shared" si="23"/>
        <v>0</v>
      </c>
      <c r="O45" s="456">
        <f t="shared" si="23"/>
        <v>0</v>
      </c>
      <c r="P45" s="469"/>
    </row>
    <row r="46" spans="1:16" ht="24.75" hidden="1" thickTop="1" x14ac:dyDescent="0.25">
      <c r="A46" s="470">
        <v>23410</v>
      </c>
      <c r="B46" s="471" t="s">
        <v>66</v>
      </c>
      <c r="C46" s="629">
        <f t="shared" ref="C46:C47" si="24">O46</f>
        <v>0</v>
      </c>
      <c r="D46" s="446" t="s">
        <v>44</v>
      </c>
      <c r="E46" s="447" t="s">
        <v>44</v>
      </c>
      <c r="F46" s="449" t="s">
        <v>44</v>
      </c>
      <c r="G46" s="452" t="s">
        <v>44</v>
      </c>
      <c r="H46" s="451" t="s">
        <v>44</v>
      </c>
      <c r="I46" s="449" t="s">
        <v>44</v>
      </c>
      <c r="J46" s="450" t="s">
        <v>44</v>
      </c>
      <c r="K46" s="451" t="s">
        <v>44</v>
      </c>
      <c r="L46" s="449" t="s">
        <v>44</v>
      </c>
      <c r="M46" s="472"/>
      <c r="N46" s="473"/>
      <c r="O46" s="448">
        <f t="shared" ref="O46:O47" si="25">M46+N46</f>
        <v>0</v>
      </c>
      <c r="P46" s="474"/>
    </row>
    <row r="47" spans="1:16" ht="24.75" hidden="1" thickTop="1" x14ac:dyDescent="0.25">
      <c r="A47" s="470">
        <v>23510</v>
      </c>
      <c r="B47" s="471" t="s">
        <v>67</v>
      </c>
      <c r="C47" s="629">
        <f t="shared" si="24"/>
        <v>0</v>
      </c>
      <c r="D47" s="446" t="s">
        <v>44</v>
      </c>
      <c r="E47" s="447" t="s">
        <v>44</v>
      </c>
      <c r="F47" s="449" t="s">
        <v>44</v>
      </c>
      <c r="G47" s="452" t="s">
        <v>44</v>
      </c>
      <c r="H47" s="451" t="s">
        <v>44</v>
      </c>
      <c r="I47" s="449" t="s">
        <v>44</v>
      </c>
      <c r="J47" s="450" t="s">
        <v>44</v>
      </c>
      <c r="K47" s="451" t="s">
        <v>44</v>
      </c>
      <c r="L47" s="449" t="s">
        <v>44</v>
      </c>
      <c r="M47" s="472"/>
      <c r="N47" s="473"/>
      <c r="O47" s="448">
        <f t="shared" si="25"/>
        <v>0</v>
      </c>
      <c r="P47" s="474"/>
    </row>
    <row r="48" spans="1:16" ht="12.75" hidden="1" thickTop="1" x14ac:dyDescent="0.25">
      <c r="A48" s="475"/>
      <c r="B48" s="471"/>
      <c r="C48" s="632"/>
      <c r="D48" s="476"/>
      <c r="E48" s="477"/>
      <c r="F48" s="449"/>
      <c r="G48" s="452"/>
      <c r="H48" s="451"/>
      <c r="I48" s="449"/>
      <c r="J48" s="450"/>
      <c r="K48" s="451"/>
      <c r="L48" s="448"/>
      <c r="M48" s="446"/>
      <c r="N48" s="447"/>
      <c r="O48" s="448"/>
      <c r="P48" s="474"/>
    </row>
    <row r="49" spans="1:16" s="358" customFormat="1" ht="12.75" hidden="1" thickTop="1" x14ac:dyDescent="0.25">
      <c r="A49" s="478"/>
      <c r="B49" s="479" t="s">
        <v>68</v>
      </c>
      <c r="C49" s="633"/>
      <c r="D49" s="480"/>
      <c r="E49" s="481"/>
      <c r="F49" s="482"/>
      <c r="G49" s="480"/>
      <c r="H49" s="481"/>
      <c r="I49" s="482"/>
      <c r="J49" s="483"/>
      <c r="K49" s="481"/>
      <c r="L49" s="482"/>
      <c r="M49" s="480"/>
      <c r="N49" s="481"/>
      <c r="O49" s="482"/>
      <c r="P49" s="178"/>
    </row>
    <row r="50" spans="1:16" s="358" customFormat="1" ht="13.5" thickTop="1" thickBot="1" x14ac:dyDescent="0.3">
      <c r="A50" s="484"/>
      <c r="B50" s="359" t="s">
        <v>69</v>
      </c>
      <c r="C50" s="634">
        <f t="shared" si="4"/>
        <v>133937</v>
      </c>
      <c r="D50" s="485">
        <f>SUM(D51,D269)</f>
        <v>139946</v>
      </c>
      <c r="E50" s="486">
        <f t="shared" ref="E50" si="26">SUM(E51,E269)</f>
        <v>-6009</v>
      </c>
      <c r="F50" s="487">
        <f>SUM(F51,F269)</f>
        <v>133937</v>
      </c>
      <c r="G50" s="485">
        <f t="shared" ref="G50:O50" si="27">SUM(G51,G269)</f>
        <v>0</v>
      </c>
      <c r="H50" s="486">
        <f t="shared" si="27"/>
        <v>0</v>
      </c>
      <c r="I50" s="487">
        <f t="shared" si="27"/>
        <v>0</v>
      </c>
      <c r="J50" s="488">
        <f t="shared" si="27"/>
        <v>0</v>
      </c>
      <c r="K50" s="486">
        <f t="shared" si="27"/>
        <v>0</v>
      </c>
      <c r="L50" s="487">
        <f t="shared" si="27"/>
        <v>0</v>
      </c>
      <c r="M50" s="485">
        <f t="shared" si="27"/>
        <v>0</v>
      </c>
      <c r="N50" s="486">
        <f t="shared" si="27"/>
        <v>0</v>
      </c>
      <c r="O50" s="487">
        <f t="shared" si="27"/>
        <v>0</v>
      </c>
      <c r="P50" s="489"/>
    </row>
    <row r="51" spans="1:16" s="358" customFormat="1" ht="36.75" thickTop="1" x14ac:dyDescent="0.25">
      <c r="A51" s="490"/>
      <c r="B51" s="491" t="s">
        <v>70</v>
      </c>
      <c r="C51" s="635">
        <f t="shared" si="4"/>
        <v>133937</v>
      </c>
      <c r="D51" s="492">
        <f>SUM(D52,D181)</f>
        <v>139946</v>
      </c>
      <c r="E51" s="493">
        <f t="shared" ref="E51" si="28">SUM(E52,E181)</f>
        <v>-6009</v>
      </c>
      <c r="F51" s="494">
        <f>SUM(F52,F181)</f>
        <v>133937</v>
      </c>
      <c r="G51" s="492">
        <f t="shared" ref="G51:H51" si="29">SUM(G52,G181)</f>
        <v>0</v>
      </c>
      <c r="H51" s="493">
        <f t="shared" si="29"/>
        <v>0</v>
      </c>
      <c r="I51" s="494">
        <f>SUM(I52,I181)</f>
        <v>0</v>
      </c>
      <c r="J51" s="495">
        <f t="shared" ref="J51:K51" si="30">SUM(J52,J181)</f>
        <v>0</v>
      </c>
      <c r="K51" s="493">
        <f t="shared" si="30"/>
        <v>0</v>
      </c>
      <c r="L51" s="494">
        <f>SUM(L52,L181)</f>
        <v>0</v>
      </c>
      <c r="M51" s="492">
        <f t="shared" ref="M51:O51" si="31">SUM(M52,M181)</f>
        <v>0</v>
      </c>
      <c r="N51" s="493">
        <f t="shared" si="31"/>
        <v>0</v>
      </c>
      <c r="O51" s="494">
        <f t="shared" si="31"/>
        <v>0</v>
      </c>
      <c r="P51" s="496"/>
    </row>
    <row r="52" spans="1:16" s="358" customFormat="1" ht="24" x14ac:dyDescent="0.25">
      <c r="A52" s="497"/>
      <c r="B52" s="349" t="s">
        <v>71</v>
      </c>
      <c r="C52" s="636">
        <f t="shared" si="4"/>
        <v>133937</v>
      </c>
      <c r="D52" s="498">
        <f>SUM(D53,D75,D160,D174)</f>
        <v>139946</v>
      </c>
      <c r="E52" s="499">
        <f t="shared" ref="E52" si="32">SUM(E53,E75,E160,E174)</f>
        <v>-6009</v>
      </c>
      <c r="F52" s="500">
        <f>SUM(F53,F75,F160,F174)</f>
        <v>133937</v>
      </c>
      <c r="G52" s="498">
        <f t="shared" ref="G52:H52" si="33">SUM(G53,G75,G160,G174)</f>
        <v>0</v>
      </c>
      <c r="H52" s="499">
        <f t="shared" si="33"/>
        <v>0</v>
      </c>
      <c r="I52" s="500">
        <f>SUM(I53,I75,I160,I174)</f>
        <v>0</v>
      </c>
      <c r="J52" s="501">
        <f t="shared" ref="J52:K52" si="34">SUM(J53,J75,J160,J174)</f>
        <v>0</v>
      </c>
      <c r="K52" s="499">
        <f t="shared" si="34"/>
        <v>0</v>
      </c>
      <c r="L52" s="500">
        <f>SUM(L53,L75,L160,L174)</f>
        <v>0</v>
      </c>
      <c r="M52" s="498">
        <f t="shared" ref="M52:O52" si="35">SUM(M53,M75,M160,M174)</f>
        <v>0</v>
      </c>
      <c r="N52" s="499">
        <f t="shared" si="35"/>
        <v>0</v>
      </c>
      <c r="O52" s="500">
        <f t="shared" si="35"/>
        <v>0</v>
      </c>
      <c r="P52" s="502"/>
    </row>
    <row r="53" spans="1:16" s="358" customFormat="1" hidden="1" x14ac:dyDescent="0.25">
      <c r="A53" s="503">
        <v>1000</v>
      </c>
      <c r="B53" s="503" t="s">
        <v>72</v>
      </c>
      <c r="C53" s="637">
        <f t="shared" si="4"/>
        <v>0</v>
      </c>
      <c r="D53" s="504">
        <f>SUM(D54,D67)</f>
        <v>0</v>
      </c>
      <c r="E53" s="505">
        <f t="shared" ref="E53" si="36">SUM(E54,E67)</f>
        <v>0</v>
      </c>
      <c r="F53" s="506">
        <f>SUM(F54,F67)</f>
        <v>0</v>
      </c>
      <c r="G53" s="504">
        <f t="shared" ref="G53:H53" si="37">SUM(G54,G67)</f>
        <v>0</v>
      </c>
      <c r="H53" s="505">
        <f t="shared" si="37"/>
        <v>0</v>
      </c>
      <c r="I53" s="506">
        <f>SUM(I54,I67)</f>
        <v>0</v>
      </c>
      <c r="J53" s="507">
        <f t="shared" ref="J53:K53" si="38">SUM(J54,J67)</f>
        <v>0</v>
      </c>
      <c r="K53" s="505">
        <f t="shared" si="38"/>
        <v>0</v>
      </c>
      <c r="L53" s="506">
        <f>SUM(L54,L67)</f>
        <v>0</v>
      </c>
      <c r="M53" s="504">
        <f t="shared" ref="M53:O53" si="39">SUM(M54,M67)</f>
        <v>0</v>
      </c>
      <c r="N53" s="505">
        <f t="shared" si="39"/>
        <v>0</v>
      </c>
      <c r="O53" s="506">
        <f t="shared" si="39"/>
        <v>0</v>
      </c>
      <c r="P53" s="200"/>
    </row>
    <row r="54" spans="1:16" hidden="1" x14ac:dyDescent="0.25">
      <c r="A54" s="398">
        <v>1100</v>
      </c>
      <c r="B54" s="508" t="s">
        <v>73</v>
      </c>
      <c r="C54" s="624">
        <f t="shared" si="4"/>
        <v>0</v>
      </c>
      <c r="D54" s="509">
        <f>SUM(D55,D58,D66)</f>
        <v>0</v>
      </c>
      <c r="E54" s="510">
        <f t="shared" ref="E54" si="40">SUM(E55,E58,E66)</f>
        <v>0</v>
      </c>
      <c r="F54" s="511">
        <f>SUM(F55,F58,F66)</f>
        <v>0</v>
      </c>
      <c r="G54" s="509">
        <f t="shared" ref="G54:H54" si="41">SUM(G55,G58,G66)</f>
        <v>0</v>
      </c>
      <c r="H54" s="510">
        <f t="shared" si="41"/>
        <v>0</v>
      </c>
      <c r="I54" s="511">
        <f>SUM(I55,I58,I66)</f>
        <v>0</v>
      </c>
      <c r="J54" s="512">
        <f t="shared" ref="J54:K54" si="42">SUM(J55,J58,J66)</f>
        <v>0</v>
      </c>
      <c r="K54" s="510">
        <f t="shared" si="42"/>
        <v>0</v>
      </c>
      <c r="L54" s="511">
        <f>SUM(L55,L58,L66)</f>
        <v>0</v>
      </c>
      <c r="M54" s="509">
        <f t="shared" ref="M54:O54" si="43">SUM(M55,M58,M66)</f>
        <v>0</v>
      </c>
      <c r="N54" s="510">
        <f t="shared" si="43"/>
        <v>0</v>
      </c>
      <c r="O54" s="511">
        <f t="shared" si="43"/>
        <v>0</v>
      </c>
      <c r="P54" s="513"/>
    </row>
    <row r="55" spans="1:16" hidden="1" x14ac:dyDescent="0.25">
      <c r="A55" s="514">
        <v>1110</v>
      </c>
      <c r="B55" s="471" t="s">
        <v>74</v>
      </c>
      <c r="C55" s="632">
        <f t="shared" si="4"/>
        <v>0</v>
      </c>
      <c r="D55" s="476">
        <f>SUM(D56:D57)</f>
        <v>0</v>
      </c>
      <c r="E55" s="477">
        <f t="shared" ref="E55" si="44">SUM(E56:E57)</f>
        <v>0</v>
      </c>
      <c r="F55" s="515">
        <f>SUM(F56:F57)</f>
        <v>0</v>
      </c>
      <c r="G55" s="476">
        <f t="shared" ref="G55:H55" si="45">SUM(G56:G57)</f>
        <v>0</v>
      </c>
      <c r="H55" s="477">
        <f t="shared" si="45"/>
        <v>0</v>
      </c>
      <c r="I55" s="515">
        <f>SUM(I56:I57)</f>
        <v>0</v>
      </c>
      <c r="J55" s="516">
        <f t="shared" ref="J55:K55" si="46">SUM(J56:J57)</f>
        <v>0</v>
      </c>
      <c r="K55" s="477">
        <f t="shared" si="46"/>
        <v>0</v>
      </c>
      <c r="L55" s="515">
        <f>SUM(L56:L57)</f>
        <v>0</v>
      </c>
      <c r="M55" s="476">
        <f t="shared" ref="M55:O55" si="47">SUM(M56:M57)</f>
        <v>0</v>
      </c>
      <c r="N55" s="477">
        <f t="shared" si="47"/>
        <v>0</v>
      </c>
      <c r="O55" s="515">
        <f t="shared" si="47"/>
        <v>0</v>
      </c>
      <c r="P55" s="517"/>
    </row>
    <row r="56" spans="1:16" hidden="1" x14ac:dyDescent="0.25">
      <c r="A56" s="374">
        <v>1111</v>
      </c>
      <c r="B56" s="410" t="s">
        <v>75</v>
      </c>
      <c r="C56" s="625">
        <f t="shared" si="4"/>
        <v>0</v>
      </c>
      <c r="D56" s="518"/>
      <c r="E56" s="519"/>
      <c r="F56" s="520">
        <f t="shared" ref="F56:F57" si="48">D56+E56</f>
        <v>0</v>
      </c>
      <c r="G56" s="518"/>
      <c r="H56" s="519"/>
      <c r="I56" s="520">
        <f t="shared" ref="I56:I57" si="49">G56+H56</f>
        <v>0</v>
      </c>
      <c r="J56" s="521"/>
      <c r="K56" s="519"/>
      <c r="L56" s="520">
        <f t="shared" ref="L56:L57" si="50">J56+K56</f>
        <v>0</v>
      </c>
      <c r="M56" s="518"/>
      <c r="N56" s="519"/>
      <c r="O56" s="520">
        <f t="shared" ref="O56:O57" si="51">M56+N56</f>
        <v>0</v>
      </c>
      <c r="P56" s="522"/>
    </row>
    <row r="57" spans="1:16" ht="24" hidden="1" customHeight="1" x14ac:dyDescent="0.25">
      <c r="A57" s="381">
        <v>1119</v>
      </c>
      <c r="B57" s="418" t="s">
        <v>76</v>
      </c>
      <c r="C57" s="626">
        <f t="shared" si="4"/>
        <v>0</v>
      </c>
      <c r="D57" s="523"/>
      <c r="E57" s="524"/>
      <c r="F57" s="525">
        <f t="shared" si="48"/>
        <v>0</v>
      </c>
      <c r="G57" s="523"/>
      <c r="H57" s="524"/>
      <c r="I57" s="525">
        <f t="shared" si="49"/>
        <v>0</v>
      </c>
      <c r="J57" s="526"/>
      <c r="K57" s="524"/>
      <c r="L57" s="525">
        <f t="shared" si="50"/>
        <v>0</v>
      </c>
      <c r="M57" s="523"/>
      <c r="N57" s="524"/>
      <c r="O57" s="525">
        <f t="shared" si="51"/>
        <v>0</v>
      </c>
      <c r="P57" s="527"/>
    </row>
    <row r="58" spans="1:16" hidden="1" x14ac:dyDescent="0.25">
      <c r="A58" s="528">
        <v>1140</v>
      </c>
      <c r="B58" s="418" t="s">
        <v>77</v>
      </c>
      <c r="C58" s="626">
        <f t="shared" si="4"/>
        <v>0</v>
      </c>
      <c r="D58" s="529">
        <f>SUM(D59:D65)</f>
        <v>0</v>
      </c>
      <c r="E58" s="530">
        <f t="shared" ref="E58" si="52">SUM(E59:E65)</f>
        <v>0</v>
      </c>
      <c r="F58" s="525">
        <f>SUM(F59:F65)</f>
        <v>0</v>
      </c>
      <c r="G58" s="529">
        <f t="shared" ref="G58:H58" si="53">SUM(G59:G65)</f>
        <v>0</v>
      </c>
      <c r="H58" s="530">
        <f t="shared" si="53"/>
        <v>0</v>
      </c>
      <c r="I58" s="525">
        <f>SUM(I59:I65)</f>
        <v>0</v>
      </c>
      <c r="J58" s="531">
        <f t="shared" ref="J58:K58" si="54">SUM(J59:J65)</f>
        <v>0</v>
      </c>
      <c r="K58" s="530">
        <f t="shared" si="54"/>
        <v>0</v>
      </c>
      <c r="L58" s="525">
        <f>SUM(L59:L65)</f>
        <v>0</v>
      </c>
      <c r="M58" s="529">
        <f t="shared" ref="M58:O58" si="55">SUM(M59:M65)</f>
        <v>0</v>
      </c>
      <c r="N58" s="530">
        <f t="shared" si="55"/>
        <v>0</v>
      </c>
      <c r="O58" s="525">
        <f t="shared" si="55"/>
        <v>0</v>
      </c>
      <c r="P58" s="527"/>
    </row>
    <row r="59" spans="1:16" hidden="1" x14ac:dyDescent="0.25">
      <c r="A59" s="381">
        <v>1141</v>
      </c>
      <c r="B59" s="418" t="s">
        <v>78</v>
      </c>
      <c r="C59" s="626">
        <f t="shared" si="4"/>
        <v>0</v>
      </c>
      <c r="D59" s="523"/>
      <c r="E59" s="524"/>
      <c r="F59" s="525">
        <f t="shared" ref="F59:F66" si="56">D59+E59</f>
        <v>0</v>
      </c>
      <c r="G59" s="523"/>
      <c r="H59" s="524"/>
      <c r="I59" s="525">
        <f t="shared" ref="I59:I66" si="57">G59+H59</f>
        <v>0</v>
      </c>
      <c r="J59" s="526"/>
      <c r="K59" s="524"/>
      <c r="L59" s="525">
        <f t="shared" ref="L59:L66" si="58">J59+K59</f>
        <v>0</v>
      </c>
      <c r="M59" s="523"/>
      <c r="N59" s="524"/>
      <c r="O59" s="525">
        <f t="shared" ref="O59:O66" si="59">M59+N59</f>
        <v>0</v>
      </c>
      <c r="P59" s="527"/>
    </row>
    <row r="60" spans="1:16" ht="24.75" hidden="1" customHeight="1" x14ac:dyDescent="0.25">
      <c r="A60" s="381">
        <v>1142</v>
      </c>
      <c r="B60" s="418" t="s">
        <v>79</v>
      </c>
      <c r="C60" s="626">
        <f t="shared" si="4"/>
        <v>0</v>
      </c>
      <c r="D60" s="523"/>
      <c r="E60" s="524"/>
      <c r="F60" s="525">
        <f t="shared" si="56"/>
        <v>0</v>
      </c>
      <c r="G60" s="523"/>
      <c r="H60" s="524"/>
      <c r="I60" s="525">
        <f t="shared" si="57"/>
        <v>0</v>
      </c>
      <c r="J60" s="526"/>
      <c r="K60" s="524"/>
      <c r="L60" s="525">
        <f t="shared" si="58"/>
        <v>0</v>
      </c>
      <c r="M60" s="523"/>
      <c r="N60" s="524"/>
      <c r="O60" s="525">
        <f t="shared" si="59"/>
        <v>0</v>
      </c>
      <c r="P60" s="527"/>
    </row>
    <row r="61" spans="1:16" ht="24" hidden="1" x14ac:dyDescent="0.25">
      <c r="A61" s="381">
        <v>1145</v>
      </c>
      <c r="B61" s="418" t="s">
        <v>80</v>
      </c>
      <c r="C61" s="626">
        <f t="shared" si="4"/>
        <v>0</v>
      </c>
      <c r="D61" s="523"/>
      <c r="E61" s="524"/>
      <c r="F61" s="525">
        <f t="shared" si="56"/>
        <v>0</v>
      </c>
      <c r="G61" s="523"/>
      <c r="H61" s="524"/>
      <c r="I61" s="525">
        <f t="shared" si="57"/>
        <v>0</v>
      </c>
      <c r="J61" s="526"/>
      <c r="K61" s="524"/>
      <c r="L61" s="525">
        <f t="shared" si="58"/>
        <v>0</v>
      </c>
      <c r="M61" s="523"/>
      <c r="N61" s="524"/>
      <c r="O61" s="525">
        <f t="shared" si="59"/>
        <v>0</v>
      </c>
      <c r="P61" s="527"/>
    </row>
    <row r="62" spans="1:16" ht="27.75" hidden="1" customHeight="1" x14ac:dyDescent="0.25">
      <c r="A62" s="381">
        <v>1146</v>
      </c>
      <c r="B62" s="418" t="s">
        <v>81</v>
      </c>
      <c r="C62" s="626">
        <f t="shared" si="4"/>
        <v>0</v>
      </c>
      <c r="D62" s="523"/>
      <c r="E62" s="524"/>
      <c r="F62" s="525">
        <f t="shared" si="56"/>
        <v>0</v>
      </c>
      <c r="G62" s="523"/>
      <c r="H62" s="524"/>
      <c r="I62" s="525">
        <f t="shared" si="57"/>
        <v>0</v>
      </c>
      <c r="J62" s="526"/>
      <c r="K62" s="524"/>
      <c r="L62" s="525">
        <f t="shared" si="58"/>
        <v>0</v>
      </c>
      <c r="M62" s="523"/>
      <c r="N62" s="524"/>
      <c r="O62" s="525">
        <f t="shared" si="59"/>
        <v>0</v>
      </c>
      <c r="P62" s="527"/>
    </row>
    <row r="63" spans="1:16" hidden="1" x14ac:dyDescent="0.25">
      <c r="A63" s="381">
        <v>1147</v>
      </c>
      <c r="B63" s="418" t="s">
        <v>82</v>
      </c>
      <c r="C63" s="626">
        <f t="shared" si="4"/>
        <v>0</v>
      </c>
      <c r="D63" s="523"/>
      <c r="E63" s="524"/>
      <c r="F63" s="525">
        <f t="shared" si="56"/>
        <v>0</v>
      </c>
      <c r="G63" s="523"/>
      <c r="H63" s="524"/>
      <c r="I63" s="525">
        <f t="shared" si="57"/>
        <v>0</v>
      </c>
      <c r="J63" s="526"/>
      <c r="K63" s="524"/>
      <c r="L63" s="525">
        <f t="shared" si="58"/>
        <v>0</v>
      </c>
      <c r="M63" s="523"/>
      <c r="N63" s="524"/>
      <c r="O63" s="525">
        <f t="shared" si="59"/>
        <v>0</v>
      </c>
      <c r="P63" s="527"/>
    </row>
    <row r="64" spans="1:16" hidden="1" x14ac:dyDescent="0.25">
      <c r="A64" s="381">
        <v>1148</v>
      </c>
      <c r="B64" s="418" t="s">
        <v>83</v>
      </c>
      <c r="C64" s="626">
        <f t="shared" si="4"/>
        <v>0</v>
      </c>
      <c r="D64" s="523"/>
      <c r="E64" s="524"/>
      <c r="F64" s="525">
        <f t="shared" si="56"/>
        <v>0</v>
      </c>
      <c r="G64" s="523"/>
      <c r="H64" s="524"/>
      <c r="I64" s="525">
        <f t="shared" si="57"/>
        <v>0</v>
      </c>
      <c r="J64" s="526"/>
      <c r="K64" s="524"/>
      <c r="L64" s="525">
        <f t="shared" si="58"/>
        <v>0</v>
      </c>
      <c r="M64" s="523"/>
      <c r="N64" s="524"/>
      <c r="O64" s="525">
        <f t="shared" si="59"/>
        <v>0</v>
      </c>
      <c r="P64" s="527"/>
    </row>
    <row r="65" spans="1:16" ht="24" hidden="1" customHeight="1" x14ac:dyDescent="0.25">
      <c r="A65" s="381">
        <v>1149</v>
      </c>
      <c r="B65" s="418" t="s">
        <v>84</v>
      </c>
      <c r="C65" s="626">
        <f t="shared" si="4"/>
        <v>0</v>
      </c>
      <c r="D65" s="523"/>
      <c r="E65" s="524"/>
      <c r="F65" s="525">
        <f t="shared" si="56"/>
        <v>0</v>
      </c>
      <c r="G65" s="523"/>
      <c r="H65" s="524"/>
      <c r="I65" s="525">
        <f t="shared" si="57"/>
        <v>0</v>
      </c>
      <c r="J65" s="526"/>
      <c r="K65" s="524"/>
      <c r="L65" s="525">
        <f t="shared" si="58"/>
        <v>0</v>
      </c>
      <c r="M65" s="523"/>
      <c r="N65" s="524"/>
      <c r="O65" s="525">
        <f t="shared" si="59"/>
        <v>0</v>
      </c>
      <c r="P65" s="527"/>
    </row>
    <row r="66" spans="1:16" ht="36" hidden="1" x14ac:dyDescent="0.25">
      <c r="A66" s="514">
        <v>1150</v>
      </c>
      <c r="B66" s="471" t="s">
        <v>85</v>
      </c>
      <c r="C66" s="632">
        <f t="shared" si="4"/>
        <v>0</v>
      </c>
      <c r="D66" s="532"/>
      <c r="E66" s="533"/>
      <c r="F66" s="515">
        <f t="shared" si="56"/>
        <v>0</v>
      </c>
      <c r="G66" s="532"/>
      <c r="H66" s="533"/>
      <c r="I66" s="515">
        <f t="shared" si="57"/>
        <v>0</v>
      </c>
      <c r="J66" s="534"/>
      <c r="K66" s="533"/>
      <c r="L66" s="515">
        <f t="shared" si="58"/>
        <v>0</v>
      </c>
      <c r="M66" s="532"/>
      <c r="N66" s="533"/>
      <c r="O66" s="515">
        <f t="shared" si="59"/>
        <v>0</v>
      </c>
      <c r="P66" s="517"/>
    </row>
    <row r="67" spans="1:16" ht="36" hidden="1" x14ac:dyDescent="0.25">
      <c r="A67" s="398">
        <v>1200</v>
      </c>
      <c r="B67" s="508" t="s">
        <v>86</v>
      </c>
      <c r="C67" s="624">
        <f t="shared" si="4"/>
        <v>0</v>
      </c>
      <c r="D67" s="509">
        <f>SUM(D68:D69)</f>
        <v>0</v>
      </c>
      <c r="E67" s="510">
        <f t="shared" ref="E67" si="60">SUM(E68:E69)</f>
        <v>0</v>
      </c>
      <c r="F67" s="511">
        <f>SUM(F68:F69)</f>
        <v>0</v>
      </c>
      <c r="G67" s="509">
        <f t="shared" ref="G67:H67" si="61">SUM(G68:G69)</f>
        <v>0</v>
      </c>
      <c r="H67" s="510">
        <f t="shared" si="61"/>
        <v>0</v>
      </c>
      <c r="I67" s="511">
        <f>SUM(I68:I69)</f>
        <v>0</v>
      </c>
      <c r="J67" s="512">
        <f t="shared" ref="J67:K67" si="62">SUM(J68:J69)</f>
        <v>0</v>
      </c>
      <c r="K67" s="510">
        <f t="shared" si="62"/>
        <v>0</v>
      </c>
      <c r="L67" s="511">
        <f>SUM(L68:L69)</f>
        <v>0</v>
      </c>
      <c r="M67" s="509">
        <f t="shared" ref="M67:O67" si="63">SUM(M68:M69)</f>
        <v>0</v>
      </c>
      <c r="N67" s="510">
        <f t="shared" si="63"/>
        <v>0</v>
      </c>
      <c r="O67" s="511">
        <f t="shared" si="63"/>
        <v>0</v>
      </c>
      <c r="P67" s="535"/>
    </row>
    <row r="68" spans="1:16" ht="24" hidden="1" x14ac:dyDescent="0.25">
      <c r="A68" s="536">
        <v>1210</v>
      </c>
      <c r="B68" s="410" t="s">
        <v>87</v>
      </c>
      <c r="C68" s="625">
        <f t="shared" si="4"/>
        <v>0</v>
      </c>
      <c r="D68" s="518"/>
      <c r="E68" s="519"/>
      <c r="F68" s="520">
        <f>D68+E68</f>
        <v>0</v>
      </c>
      <c r="G68" s="518"/>
      <c r="H68" s="519"/>
      <c r="I68" s="520">
        <f>G68+H68</f>
        <v>0</v>
      </c>
      <c r="J68" s="521"/>
      <c r="K68" s="519"/>
      <c r="L68" s="520">
        <f>J68+K68</f>
        <v>0</v>
      </c>
      <c r="M68" s="518"/>
      <c r="N68" s="519"/>
      <c r="O68" s="520">
        <f t="shared" ref="O68" si="64">M68+N68</f>
        <v>0</v>
      </c>
      <c r="P68" s="522"/>
    </row>
    <row r="69" spans="1:16" ht="24" hidden="1" x14ac:dyDescent="0.25">
      <c r="A69" s="528">
        <v>1220</v>
      </c>
      <c r="B69" s="418" t="s">
        <v>88</v>
      </c>
      <c r="C69" s="626">
        <f t="shared" si="4"/>
        <v>0</v>
      </c>
      <c r="D69" s="529">
        <f>SUM(D70:D74)</f>
        <v>0</v>
      </c>
      <c r="E69" s="530">
        <f t="shared" ref="E69" si="65">SUM(E70:E74)</f>
        <v>0</v>
      </c>
      <c r="F69" s="525">
        <f>SUM(F70:F74)</f>
        <v>0</v>
      </c>
      <c r="G69" s="529">
        <f t="shared" ref="G69:H69" si="66">SUM(G70:G74)</f>
        <v>0</v>
      </c>
      <c r="H69" s="530">
        <f t="shared" si="66"/>
        <v>0</v>
      </c>
      <c r="I69" s="525">
        <f>SUM(I70:I74)</f>
        <v>0</v>
      </c>
      <c r="J69" s="531">
        <f t="shared" ref="J69:K69" si="67">SUM(J70:J74)</f>
        <v>0</v>
      </c>
      <c r="K69" s="530">
        <f t="shared" si="67"/>
        <v>0</v>
      </c>
      <c r="L69" s="525">
        <f>SUM(L70:L74)</f>
        <v>0</v>
      </c>
      <c r="M69" s="529">
        <f t="shared" ref="M69:O69" si="68">SUM(M70:M74)</f>
        <v>0</v>
      </c>
      <c r="N69" s="530">
        <f t="shared" si="68"/>
        <v>0</v>
      </c>
      <c r="O69" s="525">
        <f t="shared" si="68"/>
        <v>0</v>
      </c>
      <c r="P69" s="527"/>
    </row>
    <row r="70" spans="1:16" ht="60" hidden="1" x14ac:dyDescent="0.25">
      <c r="A70" s="381">
        <v>1221</v>
      </c>
      <c r="B70" s="418" t="s">
        <v>89</v>
      </c>
      <c r="C70" s="626">
        <f t="shared" si="4"/>
        <v>0</v>
      </c>
      <c r="D70" s="523"/>
      <c r="E70" s="524"/>
      <c r="F70" s="525">
        <f t="shared" ref="F70:F74" si="69">D70+E70</f>
        <v>0</v>
      </c>
      <c r="G70" s="523"/>
      <c r="H70" s="524"/>
      <c r="I70" s="525">
        <f t="shared" ref="I70:I74" si="70">G70+H70</f>
        <v>0</v>
      </c>
      <c r="J70" s="526"/>
      <c r="K70" s="524"/>
      <c r="L70" s="525">
        <f t="shared" ref="L70:L74" si="71">J70+K70</f>
        <v>0</v>
      </c>
      <c r="M70" s="523"/>
      <c r="N70" s="524"/>
      <c r="O70" s="525">
        <f t="shared" ref="O70:O74" si="72">M70+N70</f>
        <v>0</v>
      </c>
      <c r="P70" s="527"/>
    </row>
    <row r="71" spans="1:16" hidden="1" x14ac:dyDescent="0.25">
      <c r="A71" s="381">
        <v>1223</v>
      </c>
      <c r="B71" s="418" t="s">
        <v>90</v>
      </c>
      <c r="C71" s="626">
        <f t="shared" si="4"/>
        <v>0</v>
      </c>
      <c r="D71" s="523"/>
      <c r="E71" s="524"/>
      <c r="F71" s="525">
        <f t="shared" si="69"/>
        <v>0</v>
      </c>
      <c r="G71" s="523"/>
      <c r="H71" s="524"/>
      <c r="I71" s="525">
        <f t="shared" si="70"/>
        <v>0</v>
      </c>
      <c r="J71" s="526"/>
      <c r="K71" s="524"/>
      <c r="L71" s="525">
        <f t="shared" si="71"/>
        <v>0</v>
      </c>
      <c r="M71" s="523"/>
      <c r="N71" s="524"/>
      <c r="O71" s="525">
        <f t="shared" si="72"/>
        <v>0</v>
      </c>
      <c r="P71" s="527"/>
    </row>
    <row r="72" spans="1:16" ht="24" hidden="1" x14ac:dyDescent="0.25">
      <c r="A72" s="381">
        <v>1225</v>
      </c>
      <c r="B72" s="418" t="s">
        <v>91</v>
      </c>
      <c r="C72" s="626">
        <f t="shared" si="4"/>
        <v>0</v>
      </c>
      <c r="D72" s="523"/>
      <c r="E72" s="524"/>
      <c r="F72" s="525">
        <f t="shared" si="69"/>
        <v>0</v>
      </c>
      <c r="G72" s="523"/>
      <c r="H72" s="524"/>
      <c r="I72" s="525">
        <f t="shared" si="70"/>
        <v>0</v>
      </c>
      <c r="J72" s="526"/>
      <c r="K72" s="524"/>
      <c r="L72" s="525">
        <f t="shared" si="71"/>
        <v>0</v>
      </c>
      <c r="M72" s="523"/>
      <c r="N72" s="524"/>
      <c r="O72" s="525">
        <f t="shared" si="72"/>
        <v>0</v>
      </c>
      <c r="P72" s="527"/>
    </row>
    <row r="73" spans="1:16" ht="36" hidden="1" x14ac:dyDescent="0.25">
      <c r="A73" s="381">
        <v>1227</v>
      </c>
      <c r="B73" s="418" t="s">
        <v>92</v>
      </c>
      <c r="C73" s="626">
        <f t="shared" si="4"/>
        <v>0</v>
      </c>
      <c r="D73" s="523"/>
      <c r="E73" s="524"/>
      <c r="F73" s="525">
        <f t="shared" si="69"/>
        <v>0</v>
      </c>
      <c r="G73" s="523"/>
      <c r="H73" s="524"/>
      <c r="I73" s="525">
        <f t="shared" si="70"/>
        <v>0</v>
      </c>
      <c r="J73" s="526"/>
      <c r="K73" s="524"/>
      <c r="L73" s="525">
        <f t="shared" si="71"/>
        <v>0</v>
      </c>
      <c r="M73" s="523"/>
      <c r="N73" s="524"/>
      <c r="O73" s="525">
        <f t="shared" si="72"/>
        <v>0</v>
      </c>
      <c r="P73" s="527"/>
    </row>
    <row r="74" spans="1:16" ht="60" hidden="1" x14ac:dyDescent="0.25">
      <c r="A74" s="381">
        <v>1228</v>
      </c>
      <c r="B74" s="418" t="s">
        <v>93</v>
      </c>
      <c r="C74" s="626">
        <f t="shared" si="4"/>
        <v>0</v>
      </c>
      <c r="D74" s="523"/>
      <c r="E74" s="524"/>
      <c r="F74" s="525">
        <f t="shared" si="69"/>
        <v>0</v>
      </c>
      <c r="G74" s="523"/>
      <c r="H74" s="524"/>
      <c r="I74" s="525">
        <f t="shared" si="70"/>
        <v>0</v>
      </c>
      <c r="J74" s="526"/>
      <c r="K74" s="524"/>
      <c r="L74" s="525">
        <f t="shared" si="71"/>
        <v>0</v>
      </c>
      <c r="M74" s="523"/>
      <c r="N74" s="524"/>
      <c r="O74" s="525">
        <f t="shared" si="72"/>
        <v>0</v>
      </c>
      <c r="P74" s="527"/>
    </row>
    <row r="75" spans="1:16" x14ac:dyDescent="0.25">
      <c r="A75" s="503">
        <v>2000</v>
      </c>
      <c r="B75" s="503" t="s">
        <v>94</v>
      </c>
      <c r="C75" s="637">
        <f t="shared" si="4"/>
        <v>133937</v>
      </c>
      <c r="D75" s="504">
        <f t="shared" ref="D75:O75" si="73">SUM(D76,D83,D120,D151,D152)</f>
        <v>139946</v>
      </c>
      <c r="E75" s="505">
        <f t="shared" si="73"/>
        <v>-6009</v>
      </c>
      <c r="F75" s="506">
        <f t="shared" si="73"/>
        <v>133937</v>
      </c>
      <c r="G75" s="504">
        <f t="shared" si="73"/>
        <v>0</v>
      </c>
      <c r="H75" s="505">
        <f t="shared" si="73"/>
        <v>0</v>
      </c>
      <c r="I75" s="506">
        <f t="shared" si="73"/>
        <v>0</v>
      </c>
      <c r="J75" s="507">
        <f t="shared" si="73"/>
        <v>0</v>
      </c>
      <c r="K75" s="505">
        <f t="shared" si="73"/>
        <v>0</v>
      </c>
      <c r="L75" s="506">
        <f t="shared" si="73"/>
        <v>0</v>
      </c>
      <c r="M75" s="504">
        <f t="shared" si="73"/>
        <v>0</v>
      </c>
      <c r="N75" s="505">
        <f t="shared" si="73"/>
        <v>0</v>
      </c>
      <c r="O75" s="506">
        <f t="shared" si="73"/>
        <v>0</v>
      </c>
      <c r="P75" s="200"/>
    </row>
    <row r="76" spans="1:16" ht="24" hidden="1" x14ac:dyDescent="0.25">
      <c r="A76" s="398">
        <v>2100</v>
      </c>
      <c r="B76" s="508" t="s">
        <v>95</v>
      </c>
      <c r="C76" s="624">
        <f t="shared" si="4"/>
        <v>0</v>
      </c>
      <c r="D76" s="509">
        <f>SUM(D77,D80)</f>
        <v>0</v>
      </c>
      <c r="E76" s="510">
        <f t="shared" ref="E76" si="74">SUM(E77,E80)</f>
        <v>0</v>
      </c>
      <c r="F76" s="511">
        <f>SUM(F77,F80)</f>
        <v>0</v>
      </c>
      <c r="G76" s="509">
        <f t="shared" ref="G76:H76" si="75">SUM(G77,G80)</f>
        <v>0</v>
      </c>
      <c r="H76" s="510">
        <f t="shared" si="75"/>
        <v>0</v>
      </c>
      <c r="I76" s="511">
        <f>SUM(I77,I80)</f>
        <v>0</v>
      </c>
      <c r="J76" s="512">
        <f t="shared" ref="J76:K76" si="76">SUM(J77,J80)</f>
        <v>0</v>
      </c>
      <c r="K76" s="510">
        <f t="shared" si="76"/>
        <v>0</v>
      </c>
      <c r="L76" s="511">
        <f>SUM(L77,L80)</f>
        <v>0</v>
      </c>
      <c r="M76" s="509">
        <f t="shared" ref="M76:O76" si="77">SUM(M77,M80)</f>
        <v>0</v>
      </c>
      <c r="N76" s="510">
        <f t="shared" si="77"/>
        <v>0</v>
      </c>
      <c r="O76" s="511">
        <f t="shared" si="77"/>
        <v>0</v>
      </c>
      <c r="P76" s="535"/>
    </row>
    <row r="77" spans="1:16" ht="24" hidden="1" x14ac:dyDescent="0.25">
      <c r="A77" s="536">
        <v>2110</v>
      </c>
      <c r="B77" s="410" t="s">
        <v>96</v>
      </c>
      <c r="C77" s="625">
        <f t="shared" si="4"/>
        <v>0</v>
      </c>
      <c r="D77" s="537">
        <f>SUM(D78:D79)</f>
        <v>0</v>
      </c>
      <c r="E77" s="538">
        <f t="shared" ref="E77" si="78">SUM(E78:E79)</f>
        <v>0</v>
      </c>
      <c r="F77" s="520">
        <f>SUM(F78:F79)</f>
        <v>0</v>
      </c>
      <c r="G77" s="537">
        <f t="shared" ref="G77:H77" si="79">SUM(G78:G79)</f>
        <v>0</v>
      </c>
      <c r="H77" s="538">
        <f t="shared" si="79"/>
        <v>0</v>
      </c>
      <c r="I77" s="520">
        <f>SUM(I78:I79)</f>
        <v>0</v>
      </c>
      <c r="J77" s="539">
        <f t="shared" ref="J77:K77" si="80">SUM(J78:J79)</f>
        <v>0</v>
      </c>
      <c r="K77" s="538">
        <f t="shared" si="80"/>
        <v>0</v>
      </c>
      <c r="L77" s="520">
        <f>SUM(L78:L79)</f>
        <v>0</v>
      </c>
      <c r="M77" s="537">
        <f t="shared" ref="M77:O77" si="81">SUM(M78:M79)</f>
        <v>0</v>
      </c>
      <c r="N77" s="538">
        <f t="shared" si="81"/>
        <v>0</v>
      </c>
      <c r="O77" s="520">
        <f t="shared" si="81"/>
        <v>0</v>
      </c>
      <c r="P77" s="522"/>
    </row>
    <row r="78" spans="1:16" hidden="1" x14ac:dyDescent="0.25">
      <c r="A78" s="381">
        <v>2111</v>
      </c>
      <c r="B78" s="418" t="s">
        <v>97</v>
      </c>
      <c r="C78" s="626">
        <f t="shared" si="4"/>
        <v>0</v>
      </c>
      <c r="D78" s="523"/>
      <c r="E78" s="524"/>
      <c r="F78" s="525">
        <f t="shared" ref="F78:F79" si="82">D78+E78</f>
        <v>0</v>
      </c>
      <c r="G78" s="523"/>
      <c r="H78" s="524"/>
      <c r="I78" s="525">
        <f t="shared" ref="I78:I79" si="83">G78+H78</f>
        <v>0</v>
      </c>
      <c r="J78" s="526"/>
      <c r="K78" s="524"/>
      <c r="L78" s="525">
        <f t="shared" ref="L78:L79" si="84">J78+K78</f>
        <v>0</v>
      </c>
      <c r="M78" s="523"/>
      <c r="N78" s="524"/>
      <c r="O78" s="525">
        <f t="shared" ref="O78:O79" si="85">M78+N78</f>
        <v>0</v>
      </c>
      <c r="P78" s="527"/>
    </row>
    <row r="79" spans="1:16" ht="24" hidden="1" x14ac:dyDescent="0.25">
      <c r="A79" s="381">
        <v>2112</v>
      </c>
      <c r="B79" s="418" t="s">
        <v>98</v>
      </c>
      <c r="C79" s="626">
        <f t="shared" si="4"/>
        <v>0</v>
      </c>
      <c r="D79" s="523"/>
      <c r="E79" s="524"/>
      <c r="F79" s="525">
        <f t="shared" si="82"/>
        <v>0</v>
      </c>
      <c r="G79" s="523"/>
      <c r="H79" s="524"/>
      <c r="I79" s="525">
        <f t="shared" si="83"/>
        <v>0</v>
      </c>
      <c r="J79" s="526"/>
      <c r="K79" s="524"/>
      <c r="L79" s="525">
        <f t="shared" si="84"/>
        <v>0</v>
      </c>
      <c r="M79" s="523"/>
      <c r="N79" s="524"/>
      <c r="O79" s="525">
        <f t="shared" si="85"/>
        <v>0</v>
      </c>
      <c r="P79" s="527"/>
    </row>
    <row r="80" spans="1:16" ht="24" hidden="1" x14ac:dyDescent="0.25">
      <c r="A80" s="528">
        <v>2120</v>
      </c>
      <c r="B80" s="418" t="s">
        <v>99</v>
      </c>
      <c r="C80" s="626">
        <f t="shared" si="4"/>
        <v>0</v>
      </c>
      <c r="D80" s="529">
        <f>SUM(D81:D82)</f>
        <v>0</v>
      </c>
      <c r="E80" s="530">
        <f t="shared" ref="E80" si="86">SUM(E81:E82)</f>
        <v>0</v>
      </c>
      <c r="F80" s="525">
        <f>SUM(F81:F82)</f>
        <v>0</v>
      </c>
      <c r="G80" s="529">
        <f t="shared" ref="G80:H80" si="87">SUM(G81:G82)</f>
        <v>0</v>
      </c>
      <c r="H80" s="530">
        <f t="shared" si="87"/>
        <v>0</v>
      </c>
      <c r="I80" s="525">
        <f>SUM(I81:I82)</f>
        <v>0</v>
      </c>
      <c r="J80" s="531">
        <f t="shared" ref="J80:K80" si="88">SUM(J81:J82)</f>
        <v>0</v>
      </c>
      <c r="K80" s="530">
        <f t="shared" si="88"/>
        <v>0</v>
      </c>
      <c r="L80" s="525">
        <f>SUM(L81:L82)</f>
        <v>0</v>
      </c>
      <c r="M80" s="529">
        <f t="shared" ref="M80:O80" si="89">SUM(M81:M82)</f>
        <v>0</v>
      </c>
      <c r="N80" s="530">
        <f t="shared" si="89"/>
        <v>0</v>
      </c>
      <c r="O80" s="525">
        <f t="shared" si="89"/>
        <v>0</v>
      </c>
      <c r="P80" s="527"/>
    </row>
    <row r="81" spans="1:16" hidden="1" x14ac:dyDescent="0.25">
      <c r="A81" s="381">
        <v>2121</v>
      </c>
      <c r="B81" s="418" t="s">
        <v>97</v>
      </c>
      <c r="C81" s="626">
        <f t="shared" si="4"/>
        <v>0</v>
      </c>
      <c r="D81" s="523"/>
      <c r="E81" s="524"/>
      <c r="F81" s="525">
        <f t="shared" ref="F81:F82" si="90">D81+E81</f>
        <v>0</v>
      </c>
      <c r="G81" s="523"/>
      <c r="H81" s="524"/>
      <c r="I81" s="525">
        <f t="shared" ref="I81:I82" si="91">G81+H81</f>
        <v>0</v>
      </c>
      <c r="J81" s="526"/>
      <c r="K81" s="524"/>
      <c r="L81" s="525">
        <f t="shared" ref="L81:L82" si="92">J81+K81</f>
        <v>0</v>
      </c>
      <c r="M81" s="523"/>
      <c r="N81" s="524"/>
      <c r="O81" s="525">
        <f t="shared" ref="O81:O82" si="93">M81+N81</f>
        <v>0</v>
      </c>
      <c r="P81" s="527"/>
    </row>
    <row r="82" spans="1:16" ht="24" hidden="1" x14ac:dyDescent="0.25">
      <c r="A82" s="381">
        <v>2122</v>
      </c>
      <c r="B82" s="418" t="s">
        <v>98</v>
      </c>
      <c r="C82" s="626">
        <f t="shared" si="4"/>
        <v>0</v>
      </c>
      <c r="D82" s="523"/>
      <c r="E82" s="524"/>
      <c r="F82" s="525">
        <f t="shared" si="90"/>
        <v>0</v>
      </c>
      <c r="G82" s="523"/>
      <c r="H82" s="524"/>
      <c r="I82" s="525">
        <f t="shared" si="91"/>
        <v>0</v>
      </c>
      <c r="J82" s="526"/>
      <c r="K82" s="524"/>
      <c r="L82" s="525">
        <f t="shared" si="92"/>
        <v>0</v>
      </c>
      <c r="M82" s="523"/>
      <c r="N82" s="524"/>
      <c r="O82" s="525">
        <f t="shared" si="93"/>
        <v>0</v>
      </c>
      <c r="P82" s="527"/>
    </row>
    <row r="83" spans="1:16" x14ac:dyDescent="0.25">
      <c r="A83" s="398">
        <v>2200</v>
      </c>
      <c r="B83" s="508" t="s">
        <v>100</v>
      </c>
      <c r="C83" s="624">
        <f t="shared" si="4"/>
        <v>133937</v>
      </c>
      <c r="D83" s="509">
        <f>SUM(D84,D85,D91,D99,D107,D108,D114,D119)</f>
        <v>139946</v>
      </c>
      <c r="E83" s="510">
        <f t="shared" ref="E83" si="94">SUM(E84,E85,E91,E99,E107,E108,E114,E119)</f>
        <v>-6009</v>
      </c>
      <c r="F83" s="511">
        <f>SUM(F84,F85,F91,F99,F107,F108,F114,F119)</f>
        <v>133937</v>
      </c>
      <c r="G83" s="509">
        <f t="shared" ref="G83:H83" si="95">SUM(G84,G85,G91,G99,G107,G108,G114,G119)</f>
        <v>0</v>
      </c>
      <c r="H83" s="510">
        <f t="shared" si="95"/>
        <v>0</v>
      </c>
      <c r="I83" s="511">
        <f>SUM(I84,I85,I91,I99,I107,I108,I114,I119)</f>
        <v>0</v>
      </c>
      <c r="J83" s="512">
        <f t="shared" ref="J83:K83" si="96">SUM(J84,J85,J91,J99,J107,J108,J114,J119)</f>
        <v>0</v>
      </c>
      <c r="K83" s="510">
        <f t="shared" si="96"/>
        <v>0</v>
      </c>
      <c r="L83" s="511">
        <f>SUM(L84,L85,L91,L99,L107,L108,L114,L119)</f>
        <v>0</v>
      </c>
      <c r="M83" s="509">
        <f t="shared" ref="M83:O83" si="97">SUM(M84,M85,M91,M99,M107,M108,M114,M119)</f>
        <v>0</v>
      </c>
      <c r="N83" s="510">
        <f t="shared" si="97"/>
        <v>0</v>
      </c>
      <c r="O83" s="511">
        <f t="shared" si="97"/>
        <v>0</v>
      </c>
      <c r="P83" s="540"/>
    </row>
    <row r="84" spans="1:16" hidden="1" x14ac:dyDescent="0.25">
      <c r="A84" s="514">
        <v>2210</v>
      </c>
      <c r="B84" s="471" t="s">
        <v>101</v>
      </c>
      <c r="C84" s="632">
        <f t="shared" si="4"/>
        <v>0</v>
      </c>
      <c r="D84" s="532"/>
      <c r="E84" s="533"/>
      <c r="F84" s="515">
        <f>D84+E84</f>
        <v>0</v>
      </c>
      <c r="G84" s="532"/>
      <c r="H84" s="533"/>
      <c r="I84" s="515">
        <f>G84+H84</f>
        <v>0</v>
      </c>
      <c r="J84" s="534"/>
      <c r="K84" s="533"/>
      <c r="L84" s="515">
        <f>J84+K84</f>
        <v>0</v>
      </c>
      <c r="M84" s="532"/>
      <c r="N84" s="533"/>
      <c r="O84" s="515">
        <f t="shared" ref="O84" si="98">M84+N84</f>
        <v>0</v>
      </c>
      <c r="P84" s="517"/>
    </row>
    <row r="85" spans="1:16" ht="24" hidden="1" x14ac:dyDescent="0.25">
      <c r="A85" s="528">
        <v>2220</v>
      </c>
      <c r="B85" s="418" t="s">
        <v>102</v>
      </c>
      <c r="C85" s="626">
        <f t="shared" ref="C85:C148" si="99">F85+I85+L85+O85</f>
        <v>0</v>
      </c>
      <c r="D85" s="529">
        <f>SUM(D86:D90)</f>
        <v>0</v>
      </c>
      <c r="E85" s="530">
        <f t="shared" ref="E85" si="100">SUM(E86:E90)</f>
        <v>0</v>
      </c>
      <c r="F85" s="525">
        <f>SUM(F86:F90)</f>
        <v>0</v>
      </c>
      <c r="G85" s="529">
        <f t="shared" ref="G85:H85" si="101">SUM(G86:G90)</f>
        <v>0</v>
      </c>
      <c r="H85" s="530">
        <f t="shared" si="101"/>
        <v>0</v>
      </c>
      <c r="I85" s="525">
        <f>SUM(I86:I90)</f>
        <v>0</v>
      </c>
      <c r="J85" s="531">
        <f t="shared" ref="J85:K85" si="102">SUM(J86:J90)</f>
        <v>0</v>
      </c>
      <c r="K85" s="530">
        <f t="shared" si="102"/>
        <v>0</v>
      </c>
      <c r="L85" s="525">
        <f>SUM(L86:L90)</f>
        <v>0</v>
      </c>
      <c r="M85" s="529">
        <f t="shared" ref="M85:O85" si="103">SUM(M86:M90)</f>
        <v>0</v>
      </c>
      <c r="N85" s="530">
        <f t="shared" si="103"/>
        <v>0</v>
      </c>
      <c r="O85" s="525">
        <f t="shared" si="103"/>
        <v>0</v>
      </c>
      <c r="P85" s="527"/>
    </row>
    <row r="86" spans="1:16" hidden="1" x14ac:dyDescent="0.25">
      <c r="A86" s="381">
        <v>2221</v>
      </c>
      <c r="B86" s="418" t="s">
        <v>103</v>
      </c>
      <c r="C86" s="626">
        <f t="shared" si="99"/>
        <v>0</v>
      </c>
      <c r="D86" s="523"/>
      <c r="E86" s="524"/>
      <c r="F86" s="525">
        <f t="shared" ref="F86:F90" si="104">D86+E86</f>
        <v>0</v>
      </c>
      <c r="G86" s="523"/>
      <c r="H86" s="524"/>
      <c r="I86" s="525">
        <f t="shared" ref="I86:I90" si="105">G86+H86</f>
        <v>0</v>
      </c>
      <c r="J86" s="526"/>
      <c r="K86" s="524"/>
      <c r="L86" s="525">
        <f t="shared" ref="L86:L90" si="106">J86+K86</f>
        <v>0</v>
      </c>
      <c r="M86" s="523"/>
      <c r="N86" s="524"/>
      <c r="O86" s="525">
        <f t="shared" ref="O86:O90" si="107">M86+N86</f>
        <v>0</v>
      </c>
      <c r="P86" s="527"/>
    </row>
    <row r="87" spans="1:16" ht="24" hidden="1" x14ac:dyDescent="0.25">
      <c r="A87" s="381">
        <v>2222</v>
      </c>
      <c r="B87" s="418" t="s">
        <v>104</v>
      </c>
      <c r="C87" s="626">
        <f t="shared" si="99"/>
        <v>0</v>
      </c>
      <c r="D87" s="523"/>
      <c r="E87" s="524"/>
      <c r="F87" s="525">
        <f t="shared" si="104"/>
        <v>0</v>
      </c>
      <c r="G87" s="523"/>
      <c r="H87" s="524"/>
      <c r="I87" s="525">
        <f t="shared" si="105"/>
        <v>0</v>
      </c>
      <c r="J87" s="526"/>
      <c r="K87" s="524"/>
      <c r="L87" s="525">
        <f t="shared" si="106"/>
        <v>0</v>
      </c>
      <c r="M87" s="523"/>
      <c r="N87" s="524"/>
      <c r="O87" s="525">
        <f t="shared" si="107"/>
        <v>0</v>
      </c>
      <c r="P87" s="527"/>
    </row>
    <row r="88" spans="1:16" hidden="1" x14ac:dyDescent="0.25">
      <c r="A88" s="381">
        <v>2223</v>
      </c>
      <c r="B88" s="418" t="s">
        <v>105</v>
      </c>
      <c r="C88" s="626">
        <f t="shared" si="99"/>
        <v>0</v>
      </c>
      <c r="D88" s="523"/>
      <c r="E88" s="524"/>
      <c r="F88" s="525">
        <f t="shared" si="104"/>
        <v>0</v>
      </c>
      <c r="G88" s="523"/>
      <c r="H88" s="524"/>
      <c r="I88" s="525">
        <f t="shared" si="105"/>
        <v>0</v>
      </c>
      <c r="J88" s="526"/>
      <c r="K88" s="524"/>
      <c r="L88" s="525">
        <f t="shared" si="106"/>
        <v>0</v>
      </c>
      <c r="M88" s="523"/>
      <c r="N88" s="524"/>
      <c r="O88" s="525">
        <f t="shared" si="107"/>
        <v>0</v>
      </c>
      <c r="P88" s="527"/>
    </row>
    <row r="89" spans="1:16" ht="48" hidden="1" x14ac:dyDescent="0.25">
      <c r="A89" s="381">
        <v>2224</v>
      </c>
      <c r="B89" s="418" t="s">
        <v>106</v>
      </c>
      <c r="C89" s="626">
        <f t="shared" si="99"/>
        <v>0</v>
      </c>
      <c r="D89" s="523"/>
      <c r="E89" s="524"/>
      <c r="F89" s="525">
        <f t="shared" si="104"/>
        <v>0</v>
      </c>
      <c r="G89" s="523"/>
      <c r="H89" s="524"/>
      <c r="I89" s="525">
        <f t="shared" si="105"/>
        <v>0</v>
      </c>
      <c r="J89" s="526"/>
      <c r="K89" s="524"/>
      <c r="L89" s="525">
        <f t="shared" si="106"/>
        <v>0</v>
      </c>
      <c r="M89" s="523"/>
      <c r="N89" s="524"/>
      <c r="O89" s="525">
        <f t="shared" si="107"/>
        <v>0</v>
      </c>
      <c r="P89" s="527"/>
    </row>
    <row r="90" spans="1:16" ht="24" hidden="1" x14ac:dyDescent="0.25">
      <c r="A90" s="381">
        <v>2229</v>
      </c>
      <c r="B90" s="418" t="s">
        <v>107</v>
      </c>
      <c r="C90" s="626">
        <f t="shared" si="99"/>
        <v>0</v>
      </c>
      <c r="D90" s="523"/>
      <c r="E90" s="524"/>
      <c r="F90" s="525">
        <f t="shared" si="104"/>
        <v>0</v>
      </c>
      <c r="G90" s="523"/>
      <c r="H90" s="524"/>
      <c r="I90" s="525">
        <f t="shared" si="105"/>
        <v>0</v>
      </c>
      <c r="J90" s="526"/>
      <c r="K90" s="524"/>
      <c r="L90" s="525">
        <f t="shared" si="106"/>
        <v>0</v>
      </c>
      <c r="M90" s="523"/>
      <c r="N90" s="524"/>
      <c r="O90" s="525">
        <f t="shared" si="107"/>
        <v>0</v>
      </c>
      <c r="P90" s="527"/>
    </row>
    <row r="91" spans="1:16" hidden="1" x14ac:dyDescent="0.25">
      <c r="A91" s="528">
        <v>2230</v>
      </c>
      <c r="B91" s="418" t="s">
        <v>108</v>
      </c>
      <c r="C91" s="626">
        <f t="shared" si="99"/>
        <v>0</v>
      </c>
      <c r="D91" s="529">
        <f>SUM(D92:D98)</f>
        <v>0</v>
      </c>
      <c r="E91" s="530">
        <f t="shared" ref="E91" si="108">SUM(E92:E98)</f>
        <v>0</v>
      </c>
      <c r="F91" s="525">
        <f>SUM(F92:F98)</f>
        <v>0</v>
      </c>
      <c r="G91" s="529">
        <f t="shared" ref="G91:H91" si="109">SUM(G92:G98)</f>
        <v>0</v>
      </c>
      <c r="H91" s="530">
        <f t="shared" si="109"/>
        <v>0</v>
      </c>
      <c r="I91" s="525">
        <f>SUM(I92:I98)</f>
        <v>0</v>
      </c>
      <c r="J91" s="531">
        <f t="shared" ref="J91:K91" si="110">SUM(J92:J98)</f>
        <v>0</v>
      </c>
      <c r="K91" s="530">
        <f t="shared" si="110"/>
        <v>0</v>
      </c>
      <c r="L91" s="525">
        <f>SUM(L92:L98)</f>
        <v>0</v>
      </c>
      <c r="M91" s="529">
        <f t="shared" ref="M91:O91" si="111">SUM(M92:M98)</f>
        <v>0</v>
      </c>
      <c r="N91" s="530">
        <f t="shared" si="111"/>
        <v>0</v>
      </c>
      <c r="O91" s="525">
        <f t="shared" si="111"/>
        <v>0</v>
      </c>
      <c r="P91" s="527"/>
    </row>
    <row r="92" spans="1:16" ht="24" hidden="1" x14ac:dyDescent="0.25">
      <c r="A92" s="381">
        <v>2231</v>
      </c>
      <c r="B92" s="418" t="s">
        <v>109</v>
      </c>
      <c r="C92" s="626">
        <f t="shared" si="99"/>
        <v>0</v>
      </c>
      <c r="D92" s="523"/>
      <c r="E92" s="524"/>
      <c r="F92" s="525">
        <f t="shared" ref="F92:F98" si="112">D92+E92</f>
        <v>0</v>
      </c>
      <c r="G92" s="523"/>
      <c r="H92" s="524"/>
      <c r="I92" s="525">
        <f t="shared" ref="I92:I98" si="113">G92+H92</f>
        <v>0</v>
      </c>
      <c r="J92" s="526"/>
      <c r="K92" s="524"/>
      <c r="L92" s="525">
        <f t="shared" ref="L92:L98" si="114">J92+K92</f>
        <v>0</v>
      </c>
      <c r="M92" s="523"/>
      <c r="N92" s="524"/>
      <c r="O92" s="525">
        <f t="shared" ref="O92:O98" si="115">M92+N92</f>
        <v>0</v>
      </c>
      <c r="P92" s="527"/>
    </row>
    <row r="93" spans="1:16" ht="24.75" hidden="1" customHeight="1" x14ac:dyDescent="0.25">
      <c r="A93" s="381">
        <v>2232</v>
      </c>
      <c r="B93" s="418" t="s">
        <v>110</v>
      </c>
      <c r="C93" s="626">
        <f t="shared" si="99"/>
        <v>0</v>
      </c>
      <c r="D93" s="523"/>
      <c r="E93" s="524"/>
      <c r="F93" s="525">
        <f t="shared" si="112"/>
        <v>0</v>
      </c>
      <c r="G93" s="523"/>
      <c r="H93" s="524"/>
      <c r="I93" s="525">
        <f t="shared" si="113"/>
        <v>0</v>
      </c>
      <c r="J93" s="526"/>
      <c r="K93" s="524"/>
      <c r="L93" s="525">
        <f t="shared" si="114"/>
        <v>0</v>
      </c>
      <c r="M93" s="523"/>
      <c r="N93" s="524"/>
      <c r="O93" s="525">
        <f t="shared" si="115"/>
        <v>0</v>
      </c>
      <c r="P93" s="527"/>
    </row>
    <row r="94" spans="1:16" ht="24" hidden="1" x14ac:dyDescent="0.25">
      <c r="A94" s="374">
        <v>2233</v>
      </c>
      <c r="B94" s="410" t="s">
        <v>111</v>
      </c>
      <c r="C94" s="625">
        <f t="shared" si="99"/>
        <v>0</v>
      </c>
      <c r="D94" s="518"/>
      <c r="E94" s="519"/>
      <c r="F94" s="520">
        <f t="shared" si="112"/>
        <v>0</v>
      </c>
      <c r="G94" s="518"/>
      <c r="H94" s="519"/>
      <c r="I94" s="520">
        <f t="shared" si="113"/>
        <v>0</v>
      </c>
      <c r="J94" s="521"/>
      <c r="K94" s="519"/>
      <c r="L94" s="520">
        <f t="shared" si="114"/>
        <v>0</v>
      </c>
      <c r="M94" s="518"/>
      <c r="N94" s="519"/>
      <c r="O94" s="520">
        <f t="shared" si="115"/>
        <v>0</v>
      </c>
      <c r="P94" s="522"/>
    </row>
    <row r="95" spans="1:16" ht="36" hidden="1" x14ac:dyDescent="0.25">
      <c r="A95" s="381">
        <v>2234</v>
      </c>
      <c r="B95" s="418" t="s">
        <v>112</v>
      </c>
      <c r="C95" s="626">
        <f t="shared" si="99"/>
        <v>0</v>
      </c>
      <c r="D95" s="523"/>
      <c r="E95" s="524"/>
      <c r="F95" s="525">
        <f t="shared" si="112"/>
        <v>0</v>
      </c>
      <c r="G95" s="523"/>
      <c r="H95" s="524"/>
      <c r="I95" s="525">
        <f t="shared" si="113"/>
        <v>0</v>
      </c>
      <c r="J95" s="526"/>
      <c r="K95" s="524"/>
      <c r="L95" s="525">
        <f t="shared" si="114"/>
        <v>0</v>
      </c>
      <c r="M95" s="523"/>
      <c r="N95" s="524"/>
      <c r="O95" s="525">
        <f t="shared" si="115"/>
        <v>0</v>
      </c>
      <c r="P95" s="527"/>
    </row>
    <row r="96" spans="1:16" ht="24" hidden="1" x14ac:dyDescent="0.25">
      <c r="A96" s="381">
        <v>2235</v>
      </c>
      <c r="B96" s="418" t="s">
        <v>113</v>
      </c>
      <c r="C96" s="626">
        <f t="shared" si="99"/>
        <v>0</v>
      </c>
      <c r="D96" s="523"/>
      <c r="E96" s="524"/>
      <c r="F96" s="525">
        <f t="shared" si="112"/>
        <v>0</v>
      </c>
      <c r="G96" s="523"/>
      <c r="H96" s="524"/>
      <c r="I96" s="525">
        <f t="shared" si="113"/>
        <v>0</v>
      </c>
      <c r="J96" s="526"/>
      <c r="K96" s="524"/>
      <c r="L96" s="525">
        <f t="shared" si="114"/>
        <v>0</v>
      </c>
      <c r="M96" s="523"/>
      <c r="N96" s="524"/>
      <c r="O96" s="525">
        <f t="shared" si="115"/>
        <v>0</v>
      </c>
      <c r="P96" s="527"/>
    </row>
    <row r="97" spans="1:16" hidden="1" x14ac:dyDescent="0.25">
      <c r="A97" s="381">
        <v>2236</v>
      </c>
      <c r="B97" s="418" t="s">
        <v>114</v>
      </c>
      <c r="C97" s="626">
        <f t="shared" si="99"/>
        <v>0</v>
      </c>
      <c r="D97" s="523"/>
      <c r="E97" s="524"/>
      <c r="F97" s="525">
        <f t="shared" si="112"/>
        <v>0</v>
      </c>
      <c r="G97" s="523"/>
      <c r="H97" s="524"/>
      <c r="I97" s="525">
        <f t="shared" si="113"/>
        <v>0</v>
      </c>
      <c r="J97" s="526"/>
      <c r="K97" s="524"/>
      <c r="L97" s="525">
        <f t="shared" si="114"/>
        <v>0</v>
      </c>
      <c r="M97" s="523"/>
      <c r="N97" s="524"/>
      <c r="O97" s="525">
        <f t="shared" si="115"/>
        <v>0</v>
      </c>
      <c r="P97" s="527"/>
    </row>
    <row r="98" spans="1:16" hidden="1" x14ac:dyDescent="0.25">
      <c r="A98" s="381">
        <v>2239</v>
      </c>
      <c r="B98" s="418" t="s">
        <v>115</v>
      </c>
      <c r="C98" s="626">
        <f t="shared" si="99"/>
        <v>0</v>
      </c>
      <c r="D98" s="523"/>
      <c r="E98" s="524"/>
      <c r="F98" s="525">
        <f t="shared" si="112"/>
        <v>0</v>
      </c>
      <c r="G98" s="523"/>
      <c r="H98" s="524"/>
      <c r="I98" s="525">
        <f t="shared" si="113"/>
        <v>0</v>
      </c>
      <c r="J98" s="526"/>
      <c r="K98" s="524"/>
      <c r="L98" s="525">
        <f t="shared" si="114"/>
        <v>0</v>
      </c>
      <c r="M98" s="523"/>
      <c r="N98" s="524"/>
      <c r="O98" s="525">
        <f t="shared" si="115"/>
        <v>0</v>
      </c>
      <c r="P98" s="527"/>
    </row>
    <row r="99" spans="1:16" ht="36" hidden="1" x14ac:dyDescent="0.25">
      <c r="A99" s="528">
        <v>2240</v>
      </c>
      <c r="B99" s="418" t="s">
        <v>116</v>
      </c>
      <c r="C99" s="626">
        <f t="shared" si="99"/>
        <v>0</v>
      </c>
      <c r="D99" s="529">
        <f>SUM(D100:D106)</f>
        <v>0</v>
      </c>
      <c r="E99" s="530">
        <f t="shared" ref="E99" si="116">SUM(E100:E106)</f>
        <v>0</v>
      </c>
      <c r="F99" s="525">
        <f>SUM(F100:F106)</f>
        <v>0</v>
      </c>
      <c r="G99" s="529">
        <f t="shared" ref="G99:H99" si="117">SUM(G100:G106)</f>
        <v>0</v>
      </c>
      <c r="H99" s="530">
        <f t="shared" si="117"/>
        <v>0</v>
      </c>
      <c r="I99" s="525">
        <f>SUM(I100:I106)</f>
        <v>0</v>
      </c>
      <c r="J99" s="531">
        <f t="shared" ref="J99:K99" si="118">SUM(J100:J106)</f>
        <v>0</v>
      </c>
      <c r="K99" s="530">
        <f t="shared" si="118"/>
        <v>0</v>
      </c>
      <c r="L99" s="525">
        <f>SUM(L100:L106)</f>
        <v>0</v>
      </c>
      <c r="M99" s="529">
        <f t="shared" ref="M99:O99" si="119">SUM(M100:M106)</f>
        <v>0</v>
      </c>
      <c r="N99" s="530">
        <f t="shared" si="119"/>
        <v>0</v>
      </c>
      <c r="O99" s="525">
        <f t="shared" si="119"/>
        <v>0</v>
      </c>
      <c r="P99" s="527"/>
    </row>
    <row r="100" spans="1:16" hidden="1" x14ac:dyDescent="0.25">
      <c r="A100" s="381">
        <v>2241</v>
      </c>
      <c r="B100" s="418" t="s">
        <v>117</v>
      </c>
      <c r="C100" s="626">
        <f t="shared" si="99"/>
        <v>0</v>
      </c>
      <c r="D100" s="523"/>
      <c r="E100" s="524"/>
      <c r="F100" s="525">
        <f t="shared" ref="F100:F107" si="120">D100+E100</f>
        <v>0</v>
      </c>
      <c r="G100" s="523"/>
      <c r="H100" s="524"/>
      <c r="I100" s="525">
        <f t="shared" ref="I100:I107" si="121">G100+H100</f>
        <v>0</v>
      </c>
      <c r="J100" s="526"/>
      <c r="K100" s="524"/>
      <c r="L100" s="525">
        <f t="shared" ref="L100:L107" si="122">J100+K100</f>
        <v>0</v>
      </c>
      <c r="M100" s="523"/>
      <c r="N100" s="524"/>
      <c r="O100" s="525">
        <f t="shared" ref="O100:O107" si="123">M100+N100</f>
        <v>0</v>
      </c>
      <c r="P100" s="527"/>
    </row>
    <row r="101" spans="1:16" ht="24" hidden="1" x14ac:dyDescent="0.25">
      <c r="A101" s="381">
        <v>2242</v>
      </c>
      <c r="B101" s="418" t="s">
        <v>118</v>
      </c>
      <c r="C101" s="626">
        <f t="shared" si="99"/>
        <v>0</v>
      </c>
      <c r="D101" s="523"/>
      <c r="E101" s="524"/>
      <c r="F101" s="525">
        <f t="shared" si="120"/>
        <v>0</v>
      </c>
      <c r="G101" s="523"/>
      <c r="H101" s="524"/>
      <c r="I101" s="525">
        <f t="shared" si="121"/>
        <v>0</v>
      </c>
      <c r="J101" s="526"/>
      <c r="K101" s="524"/>
      <c r="L101" s="525">
        <f t="shared" si="122"/>
        <v>0</v>
      </c>
      <c r="M101" s="523"/>
      <c r="N101" s="524"/>
      <c r="O101" s="525">
        <f t="shared" si="123"/>
        <v>0</v>
      </c>
      <c r="P101" s="527"/>
    </row>
    <row r="102" spans="1:16" ht="24" hidden="1" x14ac:dyDescent="0.25">
      <c r="A102" s="381">
        <v>2243</v>
      </c>
      <c r="B102" s="418" t="s">
        <v>119</v>
      </c>
      <c r="C102" s="626">
        <f t="shared" si="99"/>
        <v>0</v>
      </c>
      <c r="D102" s="523"/>
      <c r="E102" s="524"/>
      <c r="F102" s="525">
        <f t="shared" si="120"/>
        <v>0</v>
      </c>
      <c r="G102" s="523"/>
      <c r="H102" s="524"/>
      <c r="I102" s="525">
        <f t="shared" si="121"/>
        <v>0</v>
      </c>
      <c r="J102" s="526"/>
      <c r="K102" s="524"/>
      <c r="L102" s="525">
        <f t="shared" si="122"/>
        <v>0</v>
      </c>
      <c r="M102" s="523"/>
      <c r="N102" s="524"/>
      <c r="O102" s="525">
        <f t="shared" si="123"/>
        <v>0</v>
      </c>
      <c r="P102" s="527"/>
    </row>
    <row r="103" spans="1:16" hidden="1" x14ac:dyDescent="0.25">
      <c r="A103" s="381">
        <v>2244</v>
      </c>
      <c r="B103" s="418" t="s">
        <v>120</v>
      </c>
      <c r="C103" s="626">
        <f t="shared" si="99"/>
        <v>0</v>
      </c>
      <c r="D103" s="523"/>
      <c r="E103" s="524"/>
      <c r="F103" s="525">
        <f t="shared" si="120"/>
        <v>0</v>
      </c>
      <c r="G103" s="523"/>
      <c r="H103" s="524"/>
      <c r="I103" s="525">
        <f t="shared" si="121"/>
        <v>0</v>
      </c>
      <c r="J103" s="526"/>
      <c r="K103" s="524"/>
      <c r="L103" s="525">
        <f t="shared" si="122"/>
        <v>0</v>
      </c>
      <c r="M103" s="523"/>
      <c r="N103" s="524"/>
      <c r="O103" s="525">
        <f t="shared" si="123"/>
        <v>0</v>
      </c>
      <c r="P103" s="527"/>
    </row>
    <row r="104" spans="1:16" ht="24" hidden="1" x14ac:dyDescent="0.25">
      <c r="A104" s="381">
        <v>2246</v>
      </c>
      <c r="B104" s="418" t="s">
        <v>121</v>
      </c>
      <c r="C104" s="626">
        <f t="shared" si="99"/>
        <v>0</v>
      </c>
      <c r="D104" s="523"/>
      <c r="E104" s="524"/>
      <c r="F104" s="525">
        <f t="shared" si="120"/>
        <v>0</v>
      </c>
      <c r="G104" s="523"/>
      <c r="H104" s="524"/>
      <c r="I104" s="525">
        <f t="shared" si="121"/>
        <v>0</v>
      </c>
      <c r="J104" s="526"/>
      <c r="K104" s="524"/>
      <c r="L104" s="525">
        <f t="shared" si="122"/>
        <v>0</v>
      </c>
      <c r="M104" s="523"/>
      <c r="N104" s="524"/>
      <c r="O104" s="525">
        <f t="shared" si="123"/>
        <v>0</v>
      </c>
      <c r="P104" s="527"/>
    </row>
    <row r="105" spans="1:16" hidden="1" x14ac:dyDescent="0.25">
      <c r="A105" s="381">
        <v>2247</v>
      </c>
      <c r="B105" s="418" t="s">
        <v>122</v>
      </c>
      <c r="C105" s="626">
        <f t="shared" si="99"/>
        <v>0</v>
      </c>
      <c r="D105" s="523"/>
      <c r="E105" s="524"/>
      <c r="F105" s="525">
        <f t="shared" si="120"/>
        <v>0</v>
      </c>
      <c r="G105" s="523"/>
      <c r="H105" s="524"/>
      <c r="I105" s="525">
        <f t="shared" si="121"/>
        <v>0</v>
      </c>
      <c r="J105" s="526"/>
      <c r="K105" s="524"/>
      <c r="L105" s="525">
        <f t="shared" si="122"/>
        <v>0</v>
      </c>
      <c r="M105" s="523"/>
      <c r="N105" s="524"/>
      <c r="O105" s="525">
        <f t="shared" si="123"/>
        <v>0</v>
      </c>
      <c r="P105" s="527"/>
    </row>
    <row r="106" spans="1:16" ht="24" hidden="1" x14ac:dyDescent="0.25">
      <c r="A106" s="381">
        <v>2249</v>
      </c>
      <c r="B106" s="418" t="s">
        <v>123</v>
      </c>
      <c r="C106" s="626">
        <f t="shared" si="99"/>
        <v>0</v>
      </c>
      <c r="D106" s="523"/>
      <c r="E106" s="524"/>
      <c r="F106" s="525">
        <f t="shared" si="120"/>
        <v>0</v>
      </c>
      <c r="G106" s="523"/>
      <c r="H106" s="524"/>
      <c r="I106" s="525">
        <f t="shared" si="121"/>
        <v>0</v>
      </c>
      <c r="J106" s="526"/>
      <c r="K106" s="524"/>
      <c r="L106" s="525">
        <f t="shared" si="122"/>
        <v>0</v>
      </c>
      <c r="M106" s="523"/>
      <c r="N106" s="524"/>
      <c r="O106" s="525">
        <f t="shared" si="123"/>
        <v>0</v>
      </c>
      <c r="P106" s="527"/>
    </row>
    <row r="107" spans="1:16" hidden="1" x14ac:dyDescent="0.25">
      <c r="A107" s="528">
        <v>2250</v>
      </c>
      <c r="B107" s="418" t="s">
        <v>124</v>
      </c>
      <c r="C107" s="626">
        <f t="shared" si="99"/>
        <v>0</v>
      </c>
      <c r="D107" s="523"/>
      <c r="E107" s="524"/>
      <c r="F107" s="525">
        <f t="shared" si="120"/>
        <v>0</v>
      </c>
      <c r="G107" s="523"/>
      <c r="H107" s="524"/>
      <c r="I107" s="525">
        <f t="shared" si="121"/>
        <v>0</v>
      </c>
      <c r="J107" s="526"/>
      <c r="K107" s="524"/>
      <c r="L107" s="525">
        <f t="shared" si="122"/>
        <v>0</v>
      </c>
      <c r="M107" s="523"/>
      <c r="N107" s="524"/>
      <c r="O107" s="525">
        <f t="shared" si="123"/>
        <v>0</v>
      </c>
      <c r="P107" s="527"/>
    </row>
    <row r="108" spans="1:16" hidden="1" x14ac:dyDescent="0.25">
      <c r="A108" s="528">
        <v>2260</v>
      </c>
      <c r="B108" s="418" t="s">
        <v>125</v>
      </c>
      <c r="C108" s="626">
        <f t="shared" si="99"/>
        <v>0</v>
      </c>
      <c r="D108" s="529">
        <f>SUM(D109:D113)</f>
        <v>0</v>
      </c>
      <c r="E108" s="530">
        <f t="shared" ref="E108" si="124">SUM(E109:E113)</f>
        <v>0</v>
      </c>
      <c r="F108" s="525">
        <f>SUM(F109:F113)</f>
        <v>0</v>
      </c>
      <c r="G108" s="529">
        <f t="shared" ref="G108:H108" si="125">SUM(G109:G113)</f>
        <v>0</v>
      </c>
      <c r="H108" s="530">
        <f t="shared" si="125"/>
        <v>0</v>
      </c>
      <c r="I108" s="525">
        <f>SUM(I109:I113)</f>
        <v>0</v>
      </c>
      <c r="J108" s="531">
        <f t="shared" ref="J108:K108" si="126">SUM(J109:J113)</f>
        <v>0</v>
      </c>
      <c r="K108" s="530">
        <f t="shared" si="126"/>
        <v>0</v>
      </c>
      <c r="L108" s="525">
        <f>SUM(L109:L113)</f>
        <v>0</v>
      </c>
      <c r="M108" s="529">
        <f t="shared" ref="M108:O108" si="127">SUM(M109:M113)</f>
        <v>0</v>
      </c>
      <c r="N108" s="530">
        <f t="shared" si="127"/>
        <v>0</v>
      </c>
      <c r="O108" s="525">
        <f t="shared" si="127"/>
        <v>0</v>
      </c>
      <c r="P108" s="527"/>
    </row>
    <row r="109" spans="1:16" hidden="1" x14ac:dyDescent="0.25">
      <c r="A109" s="381">
        <v>2261</v>
      </c>
      <c r="B109" s="418" t="s">
        <v>126</v>
      </c>
      <c r="C109" s="626">
        <f t="shared" si="99"/>
        <v>0</v>
      </c>
      <c r="D109" s="523"/>
      <c r="E109" s="524"/>
      <c r="F109" s="525">
        <f t="shared" ref="F109:F113" si="128">D109+E109</f>
        <v>0</v>
      </c>
      <c r="G109" s="523"/>
      <c r="H109" s="524"/>
      <c r="I109" s="525">
        <f t="shared" ref="I109:I113" si="129">G109+H109</f>
        <v>0</v>
      </c>
      <c r="J109" s="526"/>
      <c r="K109" s="524"/>
      <c r="L109" s="525">
        <f t="shared" ref="L109:L113" si="130">J109+K109</f>
        <v>0</v>
      </c>
      <c r="M109" s="523"/>
      <c r="N109" s="524"/>
      <c r="O109" s="525">
        <f t="shared" ref="O109:O113" si="131">M109+N109</f>
        <v>0</v>
      </c>
      <c r="P109" s="527"/>
    </row>
    <row r="110" spans="1:16" hidden="1" x14ac:dyDescent="0.25">
      <c r="A110" s="381">
        <v>2262</v>
      </c>
      <c r="B110" s="418" t="s">
        <v>127</v>
      </c>
      <c r="C110" s="626">
        <f t="shared" si="99"/>
        <v>0</v>
      </c>
      <c r="D110" s="523"/>
      <c r="E110" s="524"/>
      <c r="F110" s="525">
        <f t="shared" si="128"/>
        <v>0</v>
      </c>
      <c r="G110" s="523"/>
      <c r="H110" s="524"/>
      <c r="I110" s="525">
        <f t="shared" si="129"/>
        <v>0</v>
      </c>
      <c r="J110" s="526"/>
      <c r="K110" s="524"/>
      <c r="L110" s="525">
        <f t="shared" si="130"/>
        <v>0</v>
      </c>
      <c r="M110" s="523"/>
      <c r="N110" s="524"/>
      <c r="O110" s="525">
        <f t="shared" si="131"/>
        <v>0</v>
      </c>
      <c r="P110" s="527"/>
    </row>
    <row r="111" spans="1:16" hidden="1" x14ac:dyDescent="0.25">
      <c r="A111" s="381">
        <v>2263</v>
      </c>
      <c r="B111" s="418" t="s">
        <v>128</v>
      </c>
      <c r="C111" s="626">
        <f t="shared" si="99"/>
        <v>0</v>
      </c>
      <c r="D111" s="523"/>
      <c r="E111" s="524"/>
      <c r="F111" s="525">
        <f t="shared" si="128"/>
        <v>0</v>
      </c>
      <c r="G111" s="523"/>
      <c r="H111" s="524"/>
      <c r="I111" s="525">
        <f t="shared" si="129"/>
        <v>0</v>
      </c>
      <c r="J111" s="526"/>
      <c r="K111" s="524"/>
      <c r="L111" s="525">
        <f t="shared" si="130"/>
        <v>0</v>
      </c>
      <c r="M111" s="523"/>
      <c r="N111" s="524"/>
      <c r="O111" s="525">
        <f t="shared" si="131"/>
        <v>0</v>
      </c>
      <c r="P111" s="527"/>
    </row>
    <row r="112" spans="1:16" ht="24" hidden="1" x14ac:dyDescent="0.25">
      <c r="A112" s="381">
        <v>2264</v>
      </c>
      <c r="B112" s="418" t="s">
        <v>129</v>
      </c>
      <c r="C112" s="626">
        <f t="shared" si="99"/>
        <v>0</v>
      </c>
      <c r="D112" s="523"/>
      <c r="E112" s="524"/>
      <c r="F112" s="525">
        <f t="shared" si="128"/>
        <v>0</v>
      </c>
      <c r="G112" s="523"/>
      <c r="H112" s="524"/>
      <c r="I112" s="525">
        <f t="shared" si="129"/>
        <v>0</v>
      </c>
      <c r="J112" s="526"/>
      <c r="K112" s="524"/>
      <c r="L112" s="525">
        <f t="shared" si="130"/>
        <v>0</v>
      </c>
      <c r="M112" s="523"/>
      <c r="N112" s="524"/>
      <c r="O112" s="525">
        <f t="shared" si="131"/>
        <v>0</v>
      </c>
      <c r="P112" s="527"/>
    </row>
    <row r="113" spans="1:16" hidden="1" x14ac:dyDescent="0.25">
      <c r="A113" s="381">
        <v>2269</v>
      </c>
      <c r="B113" s="418" t="s">
        <v>130</v>
      </c>
      <c r="C113" s="626">
        <f t="shared" si="99"/>
        <v>0</v>
      </c>
      <c r="D113" s="523"/>
      <c r="E113" s="524"/>
      <c r="F113" s="525">
        <f t="shared" si="128"/>
        <v>0</v>
      </c>
      <c r="G113" s="523"/>
      <c r="H113" s="524"/>
      <c r="I113" s="525">
        <f t="shared" si="129"/>
        <v>0</v>
      </c>
      <c r="J113" s="526"/>
      <c r="K113" s="524"/>
      <c r="L113" s="525">
        <f t="shared" si="130"/>
        <v>0</v>
      </c>
      <c r="M113" s="523"/>
      <c r="N113" s="524"/>
      <c r="O113" s="525">
        <f t="shared" si="131"/>
        <v>0</v>
      </c>
      <c r="P113" s="527"/>
    </row>
    <row r="114" spans="1:16" x14ac:dyDescent="0.25">
      <c r="A114" s="528">
        <v>2270</v>
      </c>
      <c r="B114" s="418" t="s">
        <v>131</v>
      </c>
      <c r="C114" s="626">
        <f t="shared" si="99"/>
        <v>133937</v>
      </c>
      <c r="D114" s="529">
        <f>SUM(D115:D118)</f>
        <v>139946</v>
      </c>
      <c r="E114" s="530">
        <f t="shared" ref="E114" si="132">SUM(E115:E118)</f>
        <v>-6009</v>
      </c>
      <c r="F114" s="525">
        <f>SUM(F115:F118)</f>
        <v>133937</v>
      </c>
      <c r="G114" s="529">
        <f t="shared" ref="G114:H114" si="133">SUM(G115:G118)</f>
        <v>0</v>
      </c>
      <c r="H114" s="530">
        <f t="shared" si="133"/>
        <v>0</v>
      </c>
      <c r="I114" s="525">
        <f>SUM(I115:I118)</f>
        <v>0</v>
      </c>
      <c r="J114" s="531">
        <f t="shared" ref="J114:K114" si="134">SUM(J115:J118)</f>
        <v>0</v>
      </c>
      <c r="K114" s="530">
        <f t="shared" si="134"/>
        <v>0</v>
      </c>
      <c r="L114" s="525">
        <f>SUM(L115:L118)</f>
        <v>0</v>
      </c>
      <c r="M114" s="529">
        <f t="shared" ref="M114:O114" si="135">SUM(M115:M118)</f>
        <v>0</v>
      </c>
      <c r="N114" s="530">
        <f t="shared" si="135"/>
        <v>0</v>
      </c>
      <c r="O114" s="525">
        <f t="shared" si="135"/>
        <v>0</v>
      </c>
      <c r="P114" s="527"/>
    </row>
    <row r="115" spans="1:16" hidden="1" x14ac:dyDescent="0.25">
      <c r="A115" s="381">
        <v>2272</v>
      </c>
      <c r="B115" s="541" t="s">
        <v>132</v>
      </c>
      <c r="C115" s="626">
        <f t="shared" si="99"/>
        <v>0</v>
      </c>
      <c r="D115" s="523"/>
      <c r="E115" s="524"/>
      <c r="F115" s="525">
        <f t="shared" ref="F115:F119" si="136">D115+E115</f>
        <v>0</v>
      </c>
      <c r="G115" s="523"/>
      <c r="H115" s="524"/>
      <c r="I115" s="525">
        <f t="shared" ref="I115:I119" si="137">G115+H115</f>
        <v>0</v>
      </c>
      <c r="J115" s="526"/>
      <c r="K115" s="524"/>
      <c r="L115" s="525">
        <f t="shared" ref="L115:L119" si="138">J115+K115</f>
        <v>0</v>
      </c>
      <c r="M115" s="523"/>
      <c r="N115" s="524"/>
      <c r="O115" s="525">
        <f t="shared" ref="O115:O119" si="139">M115+N115</f>
        <v>0</v>
      </c>
      <c r="P115" s="527"/>
    </row>
    <row r="116" spans="1:16" ht="24" hidden="1" x14ac:dyDescent="0.25">
      <c r="A116" s="381">
        <v>2274</v>
      </c>
      <c r="B116" s="542" t="s">
        <v>133</v>
      </c>
      <c r="C116" s="626">
        <f t="shared" si="99"/>
        <v>0</v>
      </c>
      <c r="D116" s="523"/>
      <c r="E116" s="524"/>
      <c r="F116" s="525">
        <f t="shared" si="136"/>
        <v>0</v>
      </c>
      <c r="G116" s="523"/>
      <c r="H116" s="524"/>
      <c r="I116" s="525">
        <f t="shared" si="137"/>
        <v>0</v>
      </c>
      <c r="J116" s="526"/>
      <c r="K116" s="524"/>
      <c r="L116" s="525">
        <f t="shared" si="138"/>
        <v>0</v>
      </c>
      <c r="M116" s="523"/>
      <c r="N116" s="524"/>
      <c r="O116" s="525">
        <f t="shared" si="139"/>
        <v>0</v>
      </c>
      <c r="P116" s="527"/>
    </row>
    <row r="117" spans="1:16" ht="24" x14ac:dyDescent="0.25">
      <c r="A117" s="381">
        <v>2275</v>
      </c>
      <c r="B117" s="418" t="s">
        <v>134</v>
      </c>
      <c r="C117" s="626">
        <f t="shared" si="99"/>
        <v>133937</v>
      </c>
      <c r="D117" s="523">
        <v>139946</v>
      </c>
      <c r="E117" s="524">
        <v>-6009</v>
      </c>
      <c r="F117" s="525">
        <f t="shared" si="136"/>
        <v>133937</v>
      </c>
      <c r="G117" s="523"/>
      <c r="H117" s="524"/>
      <c r="I117" s="525">
        <f t="shared" si="137"/>
        <v>0</v>
      </c>
      <c r="J117" s="526"/>
      <c r="K117" s="524"/>
      <c r="L117" s="525">
        <f t="shared" si="138"/>
        <v>0</v>
      </c>
      <c r="M117" s="523"/>
      <c r="N117" s="524"/>
      <c r="O117" s="525">
        <f t="shared" si="139"/>
        <v>0</v>
      </c>
      <c r="P117" s="527"/>
    </row>
    <row r="118" spans="1:16" ht="36" hidden="1" x14ac:dyDescent="0.25">
      <c r="A118" s="381">
        <v>2276</v>
      </c>
      <c r="B118" s="418" t="s">
        <v>135</v>
      </c>
      <c r="C118" s="626">
        <f t="shared" si="99"/>
        <v>0</v>
      </c>
      <c r="D118" s="523"/>
      <c r="E118" s="524"/>
      <c r="F118" s="525">
        <f t="shared" si="136"/>
        <v>0</v>
      </c>
      <c r="G118" s="523"/>
      <c r="H118" s="524"/>
      <c r="I118" s="525">
        <f t="shared" si="137"/>
        <v>0</v>
      </c>
      <c r="J118" s="526"/>
      <c r="K118" s="524"/>
      <c r="L118" s="525">
        <f t="shared" si="138"/>
        <v>0</v>
      </c>
      <c r="M118" s="523"/>
      <c r="N118" s="524"/>
      <c r="O118" s="525">
        <f t="shared" si="139"/>
        <v>0</v>
      </c>
      <c r="P118" s="527"/>
    </row>
    <row r="119" spans="1:16" ht="48" hidden="1" x14ac:dyDescent="0.25">
      <c r="A119" s="528">
        <v>2280</v>
      </c>
      <c r="B119" s="418" t="s">
        <v>136</v>
      </c>
      <c r="C119" s="626">
        <f t="shared" si="99"/>
        <v>0</v>
      </c>
      <c r="D119" s="523"/>
      <c r="E119" s="524"/>
      <c r="F119" s="525">
        <f t="shared" si="136"/>
        <v>0</v>
      </c>
      <c r="G119" s="523"/>
      <c r="H119" s="524"/>
      <c r="I119" s="525">
        <f t="shared" si="137"/>
        <v>0</v>
      </c>
      <c r="J119" s="526"/>
      <c r="K119" s="524"/>
      <c r="L119" s="525">
        <f t="shared" si="138"/>
        <v>0</v>
      </c>
      <c r="M119" s="523"/>
      <c r="N119" s="524"/>
      <c r="O119" s="525">
        <f t="shared" si="139"/>
        <v>0</v>
      </c>
      <c r="P119" s="527"/>
    </row>
    <row r="120" spans="1:16" ht="38.25" hidden="1" customHeight="1" x14ac:dyDescent="0.25">
      <c r="A120" s="466">
        <v>2300</v>
      </c>
      <c r="B120" s="436" t="s">
        <v>137</v>
      </c>
      <c r="C120" s="628">
        <f t="shared" si="99"/>
        <v>0</v>
      </c>
      <c r="D120" s="543">
        <f>SUM(D121,D126,D130,D131,D134,D138,D146,D147,D150)</f>
        <v>0</v>
      </c>
      <c r="E120" s="544">
        <f t="shared" ref="E120" si="140">SUM(E121,E126,E130,E131,E134,E138,E146,E147,E150)</f>
        <v>0</v>
      </c>
      <c r="F120" s="545">
        <f>SUM(F121,F126,F130,F131,F134,F138,F146,F147,F150)</f>
        <v>0</v>
      </c>
      <c r="G120" s="543">
        <f t="shared" ref="G120:H120" si="141">SUM(G121,G126,G130,G131,G134,G138,G146,G147,G150)</f>
        <v>0</v>
      </c>
      <c r="H120" s="544">
        <f t="shared" si="141"/>
        <v>0</v>
      </c>
      <c r="I120" s="545">
        <f>SUM(I121,I126,I130,I131,I134,I138,I146,I147,I150)</f>
        <v>0</v>
      </c>
      <c r="J120" s="546">
        <f t="shared" ref="J120:K120" si="142">SUM(J121,J126,J130,J131,J134,J138,J146,J147,J150)</f>
        <v>0</v>
      </c>
      <c r="K120" s="544">
        <f t="shared" si="142"/>
        <v>0</v>
      </c>
      <c r="L120" s="545">
        <f>SUM(L121,L126,L130,L131,L134,L138,L146,L147,L150)</f>
        <v>0</v>
      </c>
      <c r="M120" s="543">
        <f t="shared" ref="M120:O120" si="143">SUM(M121,M126,M130,M131,M134,M138,M146,M147,M150)</f>
        <v>0</v>
      </c>
      <c r="N120" s="544">
        <f t="shared" si="143"/>
        <v>0</v>
      </c>
      <c r="O120" s="545">
        <f t="shared" si="143"/>
        <v>0</v>
      </c>
      <c r="P120" s="540"/>
    </row>
    <row r="121" spans="1:16" ht="24" hidden="1" x14ac:dyDescent="0.25">
      <c r="A121" s="536">
        <v>2310</v>
      </c>
      <c r="B121" s="410" t="s">
        <v>138</v>
      </c>
      <c r="C121" s="625">
        <f t="shared" si="99"/>
        <v>0</v>
      </c>
      <c r="D121" s="537">
        <f t="shared" ref="D121:O121" si="144">SUM(D122:D125)</f>
        <v>0</v>
      </c>
      <c r="E121" s="538">
        <f t="shared" si="144"/>
        <v>0</v>
      </c>
      <c r="F121" s="520">
        <f t="shared" si="144"/>
        <v>0</v>
      </c>
      <c r="G121" s="537">
        <f t="shared" si="144"/>
        <v>0</v>
      </c>
      <c r="H121" s="538">
        <f t="shared" si="144"/>
        <v>0</v>
      </c>
      <c r="I121" s="520">
        <f t="shared" si="144"/>
        <v>0</v>
      </c>
      <c r="J121" s="539">
        <f t="shared" si="144"/>
        <v>0</v>
      </c>
      <c r="K121" s="538">
        <f t="shared" si="144"/>
        <v>0</v>
      </c>
      <c r="L121" s="520">
        <f t="shared" si="144"/>
        <v>0</v>
      </c>
      <c r="M121" s="537">
        <f t="shared" si="144"/>
        <v>0</v>
      </c>
      <c r="N121" s="538">
        <f t="shared" si="144"/>
        <v>0</v>
      </c>
      <c r="O121" s="520">
        <f t="shared" si="144"/>
        <v>0</v>
      </c>
      <c r="P121" s="522"/>
    </row>
    <row r="122" spans="1:16" hidden="1" x14ac:dyDescent="0.25">
      <c r="A122" s="381">
        <v>2311</v>
      </c>
      <c r="B122" s="418" t="s">
        <v>139</v>
      </c>
      <c r="C122" s="626">
        <f t="shared" si="99"/>
        <v>0</v>
      </c>
      <c r="D122" s="523"/>
      <c r="E122" s="524"/>
      <c r="F122" s="525">
        <f t="shared" ref="F122:F125" si="145">D122+E122</f>
        <v>0</v>
      </c>
      <c r="G122" s="523"/>
      <c r="H122" s="524"/>
      <c r="I122" s="525">
        <f t="shared" ref="I122:I125" si="146">G122+H122</f>
        <v>0</v>
      </c>
      <c r="J122" s="526"/>
      <c r="K122" s="524"/>
      <c r="L122" s="525">
        <f t="shared" ref="L122:L125" si="147">J122+K122</f>
        <v>0</v>
      </c>
      <c r="M122" s="523"/>
      <c r="N122" s="524"/>
      <c r="O122" s="525">
        <f t="shared" ref="O122:O125" si="148">M122+N122</f>
        <v>0</v>
      </c>
      <c r="P122" s="527"/>
    </row>
    <row r="123" spans="1:16" hidden="1" x14ac:dyDescent="0.25">
      <c r="A123" s="381">
        <v>2312</v>
      </c>
      <c r="B123" s="418" t="s">
        <v>140</v>
      </c>
      <c r="C123" s="626">
        <f t="shared" si="99"/>
        <v>0</v>
      </c>
      <c r="D123" s="523"/>
      <c r="E123" s="524"/>
      <c r="F123" s="525">
        <f t="shared" si="145"/>
        <v>0</v>
      </c>
      <c r="G123" s="523"/>
      <c r="H123" s="524"/>
      <c r="I123" s="525">
        <f t="shared" si="146"/>
        <v>0</v>
      </c>
      <c r="J123" s="526"/>
      <c r="K123" s="524"/>
      <c r="L123" s="525">
        <f t="shared" si="147"/>
        <v>0</v>
      </c>
      <c r="M123" s="523"/>
      <c r="N123" s="524"/>
      <c r="O123" s="525">
        <f t="shared" si="148"/>
        <v>0</v>
      </c>
      <c r="P123" s="527"/>
    </row>
    <row r="124" spans="1:16" hidden="1" x14ac:dyDescent="0.25">
      <c r="A124" s="381">
        <v>2313</v>
      </c>
      <c r="B124" s="418" t="s">
        <v>141</v>
      </c>
      <c r="C124" s="626">
        <f t="shared" si="99"/>
        <v>0</v>
      </c>
      <c r="D124" s="523"/>
      <c r="E124" s="524"/>
      <c r="F124" s="525">
        <f t="shared" si="145"/>
        <v>0</v>
      </c>
      <c r="G124" s="523"/>
      <c r="H124" s="524"/>
      <c r="I124" s="525">
        <f t="shared" si="146"/>
        <v>0</v>
      </c>
      <c r="J124" s="526"/>
      <c r="K124" s="524"/>
      <c r="L124" s="525">
        <f t="shared" si="147"/>
        <v>0</v>
      </c>
      <c r="M124" s="523"/>
      <c r="N124" s="524"/>
      <c r="O124" s="525">
        <f t="shared" si="148"/>
        <v>0</v>
      </c>
      <c r="P124" s="527"/>
    </row>
    <row r="125" spans="1:16" ht="36" hidden="1" customHeight="1" x14ac:dyDescent="0.25">
      <c r="A125" s="381">
        <v>2314</v>
      </c>
      <c r="B125" s="418" t="s">
        <v>142</v>
      </c>
      <c r="C125" s="626">
        <f t="shared" si="99"/>
        <v>0</v>
      </c>
      <c r="D125" s="523"/>
      <c r="E125" s="524"/>
      <c r="F125" s="525">
        <f t="shared" si="145"/>
        <v>0</v>
      </c>
      <c r="G125" s="523"/>
      <c r="H125" s="524"/>
      <c r="I125" s="525">
        <f t="shared" si="146"/>
        <v>0</v>
      </c>
      <c r="J125" s="526"/>
      <c r="K125" s="524"/>
      <c r="L125" s="525">
        <f t="shared" si="147"/>
        <v>0</v>
      </c>
      <c r="M125" s="523"/>
      <c r="N125" s="524"/>
      <c r="O125" s="525">
        <f t="shared" si="148"/>
        <v>0</v>
      </c>
      <c r="P125" s="527"/>
    </row>
    <row r="126" spans="1:16" hidden="1" x14ac:dyDescent="0.25">
      <c r="A126" s="528">
        <v>2320</v>
      </c>
      <c r="B126" s="418" t="s">
        <v>143</v>
      </c>
      <c r="C126" s="626">
        <f t="shared" si="99"/>
        <v>0</v>
      </c>
      <c r="D126" s="529">
        <f>SUM(D127:D129)</f>
        <v>0</v>
      </c>
      <c r="E126" s="530">
        <f t="shared" ref="E126" si="149">SUM(E127:E129)</f>
        <v>0</v>
      </c>
      <c r="F126" s="525">
        <f>SUM(F127:F129)</f>
        <v>0</v>
      </c>
      <c r="G126" s="529">
        <f t="shared" ref="G126:H126" si="150">SUM(G127:G129)</f>
        <v>0</v>
      </c>
      <c r="H126" s="530">
        <f t="shared" si="150"/>
        <v>0</v>
      </c>
      <c r="I126" s="525">
        <f>SUM(I127:I129)</f>
        <v>0</v>
      </c>
      <c r="J126" s="531">
        <f t="shared" ref="J126:K126" si="151">SUM(J127:J129)</f>
        <v>0</v>
      </c>
      <c r="K126" s="530">
        <f t="shared" si="151"/>
        <v>0</v>
      </c>
      <c r="L126" s="525">
        <f>SUM(L127:L129)</f>
        <v>0</v>
      </c>
      <c r="M126" s="529">
        <f t="shared" ref="M126:O126" si="152">SUM(M127:M129)</f>
        <v>0</v>
      </c>
      <c r="N126" s="530">
        <f t="shared" si="152"/>
        <v>0</v>
      </c>
      <c r="O126" s="525">
        <f t="shared" si="152"/>
        <v>0</v>
      </c>
      <c r="P126" s="527"/>
    </row>
    <row r="127" spans="1:16" hidden="1" x14ac:dyDescent="0.25">
      <c r="A127" s="381">
        <v>2321</v>
      </c>
      <c r="B127" s="418" t="s">
        <v>144</v>
      </c>
      <c r="C127" s="626">
        <f t="shared" si="99"/>
        <v>0</v>
      </c>
      <c r="D127" s="523"/>
      <c r="E127" s="524"/>
      <c r="F127" s="525">
        <f t="shared" ref="F127:F130" si="153">D127+E127</f>
        <v>0</v>
      </c>
      <c r="G127" s="523"/>
      <c r="H127" s="524"/>
      <c r="I127" s="525">
        <f t="shared" ref="I127:I130" si="154">G127+H127</f>
        <v>0</v>
      </c>
      <c r="J127" s="526"/>
      <c r="K127" s="524"/>
      <c r="L127" s="525">
        <f t="shared" ref="L127:L130" si="155">J127+K127</f>
        <v>0</v>
      </c>
      <c r="M127" s="523"/>
      <c r="N127" s="524"/>
      <c r="O127" s="525">
        <f t="shared" ref="O127:O130" si="156">M127+N127</f>
        <v>0</v>
      </c>
      <c r="P127" s="527"/>
    </row>
    <row r="128" spans="1:16" hidden="1" x14ac:dyDescent="0.25">
      <c r="A128" s="381">
        <v>2322</v>
      </c>
      <c r="B128" s="418" t="s">
        <v>145</v>
      </c>
      <c r="C128" s="626">
        <f t="shared" si="99"/>
        <v>0</v>
      </c>
      <c r="D128" s="523"/>
      <c r="E128" s="524"/>
      <c r="F128" s="525">
        <f t="shared" si="153"/>
        <v>0</v>
      </c>
      <c r="G128" s="523"/>
      <c r="H128" s="524"/>
      <c r="I128" s="525">
        <f t="shared" si="154"/>
        <v>0</v>
      </c>
      <c r="J128" s="526"/>
      <c r="K128" s="524"/>
      <c r="L128" s="525">
        <f t="shared" si="155"/>
        <v>0</v>
      </c>
      <c r="M128" s="523"/>
      <c r="N128" s="524"/>
      <c r="O128" s="525">
        <f t="shared" si="156"/>
        <v>0</v>
      </c>
      <c r="P128" s="527"/>
    </row>
    <row r="129" spans="1:16" ht="10.5" hidden="1" customHeight="1" x14ac:dyDescent="0.25">
      <c r="A129" s="381">
        <v>2329</v>
      </c>
      <c r="B129" s="418" t="s">
        <v>146</v>
      </c>
      <c r="C129" s="626">
        <f t="shared" si="99"/>
        <v>0</v>
      </c>
      <c r="D129" s="523"/>
      <c r="E129" s="524"/>
      <c r="F129" s="525">
        <f t="shared" si="153"/>
        <v>0</v>
      </c>
      <c r="G129" s="523"/>
      <c r="H129" s="524"/>
      <c r="I129" s="525">
        <f t="shared" si="154"/>
        <v>0</v>
      </c>
      <c r="J129" s="526"/>
      <c r="K129" s="524"/>
      <c r="L129" s="525">
        <f t="shared" si="155"/>
        <v>0</v>
      </c>
      <c r="M129" s="523"/>
      <c r="N129" s="524"/>
      <c r="O129" s="525">
        <f t="shared" si="156"/>
        <v>0</v>
      </c>
      <c r="P129" s="527"/>
    </row>
    <row r="130" spans="1:16" hidden="1" x14ac:dyDescent="0.25">
      <c r="A130" s="528">
        <v>2330</v>
      </c>
      <c r="B130" s="418" t="s">
        <v>147</v>
      </c>
      <c r="C130" s="626">
        <f t="shared" si="99"/>
        <v>0</v>
      </c>
      <c r="D130" s="523"/>
      <c r="E130" s="524"/>
      <c r="F130" s="525">
        <f t="shared" si="153"/>
        <v>0</v>
      </c>
      <c r="G130" s="523"/>
      <c r="H130" s="524"/>
      <c r="I130" s="525">
        <f t="shared" si="154"/>
        <v>0</v>
      </c>
      <c r="J130" s="526"/>
      <c r="K130" s="524"/>
      <c r="L130" s="525">
        <f t="shared" si="155"/>
        <v>0</v>
      </c>
      <c r="M130" s="523"/>
      <c r="N130" s="524"/>
      <c r="O130" s="525">
        <f t="shared" si="156"/>
        <v>0</v>
      </c>
      <c r="P130" s="527"/>
    </row>
    <row r="131" spans="1:16" ht="36" hidden="1" x14ac:dyDescent="0.25">
      <c r="A131" s="528">
        <v>2340</v>
      </c>
      <c r="B131" s="418" t="s">
        <v>148</v>
      </c>
      <c r="C131" s="626">
        <f t="shared" si="99"/>
        <v>0</v>
      </c>
      <c r="D131" s="529">
        <f>SUM(D132:D133)</f>
        <v>0</v>
      </c>
      <c r="E131" s="530">
        <f t="shared" ref="E131" si="157">SUM(E132:E133)</f>
        <v>0</v>
      </c>
      <c r="F131" s="525">
        <f>SUM(F132:F133)</f>
        <v>0</v>
      </c>
      <c r="G131" s="529">
        <f t="shared" ref="G131:H131" si="158">SUM(G132:G133)</f>
        <v>0</v>
      </c>
      <c r="H131" s="530">
        <f t="shared" si="158"/>
        <v>0</v>
      </c>
      <c r="I131" s="525">
        <f>SUM(I132:I133)</f>
        <v>0</v>
      </c>
      <c r="J131" s="531">
        <f t="shared" ref="J131:K131" si="159">SUM(J132:J133)</f>
        <v>0</v>
      </c>
      <c r="K131" s="530">
        <f t="shared" si="159"/>
        <v>0</v>
      </c>
      <c r="L131" s="525">
        <f>SUM(L132:L133)</f>
        <v>0</v>
      </c>
      <c r="M131" s="529">
        <f t="shared" ref="M131:O131" si="160">SUM(M132:M133)</f>
        <v>0</v>
      </c>
      <c r="N131" s="530">
        <f t="shared" si="160"/>
        <v>0</v>
      </c>
      <c r="O131" s="525">
        <f t="shared" si="160"/>
        <v>0</v>
      </c>
      <c r="P131" s="527"/>
    </row>
    <row r="132" spans="1:16" hidden="1" x14ac:dyDescent="0.25">
      <c r="A132" s="381">
        <v>2341</v>
      </c>
      <c r="B132" s="418" t="s">
        <v>149</v>
      </c>
      <c r="C132" s="626">
        <f t="shared" si="99"/>
        <v>0</v>
      </c>
      <c r="D132" s="523"/>
      <c r="E132" s="524"/>
      <c r="F132" s="525">
        <f t="shared" ref="F132:F133" si="161">D132+E132</f>
        <v>0</v>
      </c>
      <c r="G132" s="523"/>
      <c r="H132" s="524"/>
      <c r="I132" s="525">
        <f t="shared" ref="I132:I133" si="162">G132+H132</f>
        <v>0</v>
      </c>
      <c r="J132" s="526"/>
      <c r="K132" s="524"/>
      <c r="L132" s="525">
        <f t="shared" ref="L132:L133" si="163">J132+K132</f>
        <v>0</v>
      </c>
      <c r="M132" s="523"/>
      <c r="N132" s="524"/>
      <c r="O132" s="525">
        <f t="shared" ref="O132:O133" si="164">M132+N132</f>
        <v>0</v>
      </c>
      <c r="P132" s="527"/>
    </row>
    <row r="133" spans="1:16" ht="24" hidden="1" x14ac:dyDescent="0.25">
      <c r="A133" s="381">
        <v>2344</v>
      </c>
      <c r="B133" s="418" t="s">
        <v>150</v>
      </c>
      <c r="C133" s="626">
        <f t="shared" si="99"/>
        <v>0</v>
      </c>
      <c r="D133" s="523"/>
      <c r="E133" s="524"/>
      <c r="F133" s="525">
        <f t="shared" si="161"/>
        <v>0</v>
      </c>
      <c r="G133" s="523"/>
      <c r="H133" s="524"/>
      <c r="I133" s="525">
        <f t="shared" si="162"/>
        <v>0</v>
      </c>
      <c r="J133" s="526"/>
      <c r="K133" s="524"/>
      <c r="L133" s="525">
        <f t="shared" si="163"/>
        <v>0</v>
      </c>
      <c r="M133" s="523"/>
      <c r="N133" s="524"/>
      <c r="O133" s="525">
        <f t="shared" si="164"/>
        <v>0</v>
      </c>
      <c r="P133" s="527"/>
    </row>
    <row r="134" spans="1:16" ht="24" hidden="1" x14ac:dyDescent="0.25">
      <c r="A134" s="514">
        <v>2350</v>
      </c>
      <c r="B134" s="471" t="s">
        <v>151</v>
      </c>
      <c r="C134" s="632">
        <f t="shared" si="99"/>
        <v>0</v>
      </c>
      <c r="D134" s="476">
        <f>SUM(D135:D137)</f>
        <v>0</v>
      </c>
      <c r="E134" s="477">
        <f t="shared" ref="E134" si="165">SUM(E135:E137)</f>
        <v>0</v>
      </c>
      <c r="F134" s="515">
        <f>SUM(F135:F137)</f>
        <v>0</v>
      </c>
      <c r="G134" s="476">
        <f t="shared" ref="G134:H134" si="166">SUM(G135:G137)</f>
        <v>0</v>
      </c>
      <c r="H134" s="477">
        <f t="shared" si="166"/>
        <v>0</v>
      </c>
      <c r="I134" s="515">
        <f>SUM(I135:I137)</f>
        <v>0</v>
      </c>
      <c r="J134" s="516">
        <f t="shared" ref="J134:K134" si="167">SUM(J135:J137)</f>
        <v>0</v>
      </c>
      <c r="K134" s="477">
        <f t="shared" si="167"/>
        <v>0</v>
      </c>
      <c r="L134" s="515">
        <f>SUM(L135:L137)</f>
        <v>0</v>
      </c>
      <c r="M134" s="476">
        <f t="shared" ref="M134:O134" si="168">SUM(M135:M137)</f>
        <v>0</v>
      </c>
      <c r="N134" s="477">
        <f t="shared" si="168"/>
        <v>0</v>
      </c>
      <c r="O134" s="515">
        <f t="shared" si="168"/>
        <v>0</v>
      </c>
      <c r="P134" s="517"/>
    </row>
    <row r="135" spans="1:16" hidden="1" x14ac:dyDescent="0.25">
      <c r="A135" s="374">
        <v>2351</v>
      </c>
      <c r="B135" s="410" t="s">
        <v>152</v>
      </c>
      <c r="C135" s="625">
        <f t="shared" si="99"/>
        <v>0</v>
      </c>
      <c r="D135" s="518"/>
      <c r="E135" s="519"/>
      <c r="F135" s="520">
        <f t="shared" ref="F135:F137" si="169">D135+E135</f>
        <v>0</v>
      </c>
      <c r="G135" s="518"/>
      <c r="H135" s="519"/>
      <c r="I135" s="520">
        <f t="shared" ref="I135:I137" si="170">G135+H135</f>
        <v>0</v>
      </c>
      <c r="J135" s="521"/>
      <c r="K135" s="519"/>
      <c r="L135" s="520">
        <f t="shared" ref="L135:L137" si="171">J135+K135</f>
        <v>0</v>
      </c>
      <c r="M135" s="518"/>
      <c r="N135" s="519"/>
      <c r="O135" s="520">
        <f t="shared" ref="O135:O137" si="172">M135+N135</f>
        <v>0</v>
      </c>
      <c r="P135" s="522"/>
    </row>
    <row r="136" spans="1:16" ht="24" hidden="1" x14ac:dyDescent="0.25">
      <c r="A136" s="381">
        <v>2352</v>
      </c>
      <c r="B136" s="418" t="s">
        <v>153</v>
      </c>
      <c r="C136" s="626">
        <f t="shared" si="99"/>
        <v>0</v>
      </c>
      <c r="D136" s="523"/>
      <c r="E136" s="524"/>
      <c r="F136" s="525">
        <f t="shared" si="169"/>
        <v>0</v>
      </c>
      <c r="G136" s="523"/>
      <c r="H136" s="524"/>
      <c r="I136" s="525">
        <f t="shared" si="170"/>
        <v>0</v>
      </c>
      <c r="J136" s="526"/>
      <c r="K136" s="524"/>
      <c r="L136" s="525">
        <f t="shared" si="171"/>
        <v>0</v>
      </c>
      <c r="M136" s="523"/>
      <c r="N136" s="524"/>
      <c r="O136" s="525">
        <f t="shared" si="172"/>
        <v>0</v>
      </c>
      <c r="P136" s="527"/>
    </row>
    <row r="137" spans="1:16" ht="24" hidden="1" x14ac:dyDescent="0.25">
      <c r="A137" s="381">
        <v>2353</v>
      </c>
      <c r="B137" s="418" t="s">
        <v>154</v>
      </c>
      <c r="C137" s="626">
        <f t="shared" si="99"/>
        <v>0</v>
      </c>
      <c r="D137" s="523"/>
      <c r="E137" s="524"/>
      <c r="F137" s="525">
        <f t="shared" si="169"/>
        <v>0</v>
      </c>
      <c r="G137" s="523"/>
      <c r="H137" s="524"/>
      <c r="I137" s="525">
        <f t="shared" si="170"/>
        <v>0</v>
      </c>
      <c r="J137" s="526"/>
      <c r="K137" s="524"/>
      <c r="L137" s="525">
        <f t="shared" si="171"/>
        <v>0</v>
      </c>
      <c r="M137" s="523"/>
      <c r="N137" s="524"/>
      <c r="O137" s="525">
        <f t="shared" si="172"/>
        <v>0</v>
      </c>
      <c r="P137" s="527"/>
    </row>
    <row r="138" spans="1:16" ht="36" hidden="1" x14ac:dyDescent="0.25">
      <c r="A138" s="528">
        <v>2360</v>
      </c>
      <c r="B138" s="418" t="s">
        <v>155</v>
      </c>
      <c r="C138" s="626">
        <f t="shared" si="99"/>
        <v>0</v>
      </c>
      <c r="D138" s="529">
        <f>SUM(D139:D145)</f>
        <v>0</v>
      </c>
      <c r="E138" s="530">
        <f t="shared" ref="E138" si="173">SUM(E139:E145)</f>
        <v>0</v>
      </c>
      <c r="F138" s="525">
        <f>SUM(F139:F145)</f>
        <v>0</v>
      </c>
      <c r="G138" s="529">
        <f t="shared" ref="G138:H138" si="174">SUM(G139:G145)</f>
        <v>0</v>
      </c>
      <c r="H138" s="530">
        <f t="shared" si="174"/>
        <v>0</v>
      </c>
      <c r="I138" s="525">
        <f>SUM(I139:I145)</f>
        <v>0</v>
      </c>
      <c r="J138" s="531">
        <f t="shared" ref="J138:K138" si="175">SUM(J139:J145)</f>
        <v>0</v>
      </c>
      <c r="K138" s="530">
        <f t="shared" si="175"/>
        <v>0</v>
      </c>
      <c r="L138" s="525">
        <f>SUM(L139:L145)</f>
        <v>0</v>
      </c>
      <c r="M138" s="529">
        <f t="shared" ref="M138:O138" si="176">SUM(M139:M145)</f>
        <v>0</v>
      </c>
      <c r="N138" s="530">
        <f t="shared" si="176"/>
        <v>0</v>
      </c>
      <c r="O138" s="525">
        <f t="shared" si="176"/>
        <v>0</v>
      </c>
      <c r="P138" s="527"/>
    </row>
    <row r="139" spans="1:16" hidden="1" x14ac:dyDescent="0.25">
      <c r="A139" s="380">
        <v>2361</v>
      </c>
      <c r="B139" s="418" t="s">
        <v>156</v>
      </c>
      <c r="C139" s="626">
        <f t="shared" si="99"/>
        <v>0</v>
      </c>
      <c r="D139" s="523"/>
      <c r="E139" s="524"/>
      <c r="F139" s="525">
        <f t="shared" ref="F139:F146" si="177">D139+E139</f>
        <v>0</v>
      </c>
      <c r="G139" s="523"/>
      <c r="H139" s="524"/>
      <c r="I139" s="525">
        <f t="shared" ref="I139:I146" si="178">G139+H139</f>
        <v>0</v>
      </c>
      <c r="J139" s="526"/>
      <c r="K139" s="524"/>
      <c r="L139" s="525">
        <f t="shared" ref="L139:L146" si="179">J139+K139</f>
        <v>0</v>
      </c>
      <c r="M139" s="523"/>
      <c r="N139" s="524"/>
      <c r="O139" s="525">
        <f t="shared" ref="O139:O146" si="180">M139+N139</f>
        <v>0</v>
      </c>
      <c r="P139" s="527"/>
    </row>
    <row r="140" spans="1:16" ht="24" hidden="1" x14ac:dyDescent="0.25">
      <c r="A140" s="380">
        <v>2362</v>
      </c>
      <c r="B140" s="418" t="s">
        <v>157</v>
      </c>
      <c r="C140" s="626">
        <f t="shared" si="99"/>
        <v>0</v>
      </c>
      <c r="D140" s="523"/>
      <c r="E140" s="524"/>
      <c r="F140" s="525">
        <f t="shared" si="177"/>
        <v>0</v>
      </c>
      <c r="G140" s="523"/>
      <c r="H140" s="524"/>
      <c r="I140" s="525">
        <f t="shared" si="178"/>
        <v>0</v>
      </c>
      <c r="J140" s="526"/>
      <c r="K140" s="524"/>
      <c r="L140" s="525">
        <f t="shared" si="179"/>
        <v>0</v>
      </c>
      <c r="M140" s="523"/>
      <c r="N140" s="524"/>
      <c r="O140" s="525">
        <f t="shared" si="180"/>
        <v>0</v>
      </c>
      <c r="P140" s="527"/>
    </row>
    <row r="141" spans="1:16" hidden="1" x14ac:dyDescent="0.25">
      <c r="A141" s="380">
        <v>2363</v>
      </c>
      <c r="B141" s="418" t="s">
        <v>158</v>
      </c>
      <c r="C141" s="626">
        <f t="shared" si="99"/>
        <v>0</v>
      </c>
      <c r="D141" s="523"/>
      <c r="E141" s="524"/>
      <c r="F141" s="525">
        <f t="shared" si="177"/>
        <v>0</v>
      </c>
      <c r="G141" s="523"/>
      <c r="H141" s="524"/>
      <c r="I141" s="525">
        <f t="shared" si="178"/>
        <v>0</v>
      </c>
      <c r="J141" s="526"/>
      <c r="K141" s="524"/>
      <c r="L141" s="525">
        <f t="shared" si="179"/>
        <v>0</v>
      </c>
      <c r="M141" s="523"/>
      <c r="N141" s="524"/>
      <c r="O141" s="525">
        <f t="shared" si="180"/>
        <v>0</v>
      </c>
      <c r="P141" s="527"/>
    </row>
    <row r="142" spans="1:16" hidden="1" x14ac:dyDescent="0.25">
      <c r="A142" s="380">
        <v>2364</v>
      </c>
      <c r="B142" s="418" t="s">
        <v>159</v>
      </c>
      <c r="C142" s="626">
        <f t="shared" si="99"/>
        <v>0</v>
      </c>
      <c r="D142" s="523"/>
      <c r="E142" s="524"/>
      <c r="F142" s="525">
        <f t="shared" si="177"/>
        <v>0</v>
      </c>
      <c r="G142" s="523"/>
      <c r="H142" s="524"/>
      <c r="I142" s="525">
        <f t="shared" si="178"/>
        <v>0</v>
      </c>
      <c r="J142" s="526"/>
      <c r="K142" s="524"/>
      <c r="L142" s="525">
        <f t="shared" si="179"/>
        <v>0</v>
      </c>
      <c r="M142" s="523"/>
      <c r="N142" s="524"/>
      <c r="O142" s="525">
        <f t="shared" si="180"/>
        <v>0</v>
      </c>
      <c r="P142" s="527"/>
    </row>
    <row r="143" spans="1:16" ht="12.75" hidden="1" customHeight="1" x14ac:dyDescent="0.25">
      <c r="A143" s="380">
        <v>2365</v>
      </c>
      <c r="B143" s="418" t="s">
        <v>160</v>
      </c>
      <c r="C143" s="626">
        <f t="shared" si="99"/>
        <v>0</v>
      </c>
      <c r="D143" s="523"/>
      <c r="E143" s="524"/>
      <c r="F143" s="525">
        <f t="shared" si="177"/>
        <v>0</v>
      </c>
      <c r="G143" s="523"/>
      <c r="H143" s="524"/>
      <c r="I143" s="525">
        <f t="shared" si="178"/>
        <v>0</v>
      </c>
      <c r="J143" s="526"/>
      <c r="K143" s="524"/>
      <c r="L143" s="525">
        <f t="shared" si="179"/>
        <v>0</v>
      </c>
      <c r="M143" s="523"/>
      <c r="N143" s="524"/>
      <c r="O143" s="525">
        <f t="shared" si="180"/>
        <v>0</v>
      </c>
      <c r="P143" s="527"/>
    </row>
    <row r="144" spans="1:16" ht="36" hidden="1" x14ac:dyDescent="0.25">
      <c r="A144" s="380">
        <v>2366</v>
      </c>
      <c r="B144" s="418" t="s">
        <v>161</v>
      </c>
      <c r="C144" s="626">
        <f t="shared" si="99"/>
        <v>0</v>
      </c>
      <c r="D144" s="523"/>
      <c r="E144" s="524"/>
      <c r="F144" s="525">
        <f t="shared" si="177"/>
        <v>0</v>
      </c>
      <c r="G144" s="523"/>
      <c r="H144" s="524"/>
      <c r="I144" s="525">
        <f t="shared" si="178"/>
        <v>0</v>
      </c>
      <c r="J144" s="526"/>
      <c r="K144" s="524"/>
      <c r="L144" s="525">
        <f t="shared" si="179"/>
        <v>0</v>
      </c>
      <c r="M144" s="523"/>
      <c r="N144" s="524"/>
      <c r="O144" s="525">
        <f t="shared" si="180"/>
        <v>0</v>
      </c>
      <c r="P144" s="527"/>
    </row>
    <row r="145" spans="1:16" ht="60" hidden="1" x14ac:dyDescent="0.25">
      <c r="A145" s="380">
        <v>2369</v>
      </c>
      <c r="B145" s="418" t="s">
        <v>162</v>
      </c>
      <c r="C145" s="626">
        <f t="shared" si="99"/>
        <v>0</v>
      </c>
      <c r="D145" s="523"/>
      <c r="E145" s="524"/>
      <c r="F145" s="525">
        <f t="shared" si="177"/>
        <v>0</v>
      </c>
      <c r="G145" s="523"/>
      <c r="H145" s="524"/>
      <c r="I145" s="525">
        <f t="shared" si="178"/>
        <v>0</v>
      </c>
      <c r="J145" s="526"/>
      <c r="K145" s="524"/>
      <c r="L145" s="525">
        <f t="shared" si="179"/>
        <v>0</v>
      </c>
      <c r="M145" s="523"/>
      <c r="N145" s="524"/>
      <c r="O145" s="525">
        <f t="shared" si="180"/>
        <v>0</v>
      </c>
      <c r="P145" s="527"/>
    </row>
    <row r="146" spans="1:16" hidden="1" x14ac:dyDescent="0.25">
      <c r="A146" s="514">
        <v>2370</v>
      </c>
      <c r="B146" s="471" t="s">
        <v>163</v>
      </c>
      <c r="C146" s="632">
        <f t="shared" si="99"/>
        <v>0</v>
      </c>
      <c r="D146" s="532"/>
      <c r="E146" s="533"/>
      <c r="F146" s="515">
        <f t="shared" si="177"/>
        <v>0</v>
      </c>
      <c r="G146" s="532"/>
      <c r="H146" s="533"/>
      <c r="I146" s="515">
        <f t="shared" si="178"/>
        <v>0</v>
      </c>
      <c r="J146" s="534"/>
      <c r="K146" s="533"/>
      <c r="L146" s="515">
        <f t="shared" si="179"/>
        <v>0</v>
      </c>
      <c r="M146" s="532"/>
      <c r="N146" s="533"/>
      <c r="O146" s="515">
        <f t="shared" si="180"/>
        <v>0</v>
      </c>
      <c r="P146" s="517"/>
    </row>
    <row r="147" spans="1:16" hidden="1" x14ac:dyDescent="0.25">
      <c r="A147" s="514">
        <v>2380</v>
      </c>
      <c r="B147" s="471" t="s">
        <v>164</v>
      </c>
      <c r="C147" s="632">
        <f t="shared" si="99"/>
        <v>0</v>
      </c>
      <c r="D147" s="476">
        <f>SUM(D148:D149)</f>
        <v>0</v>
      </c>
      <c r="E147" s="477">
        <f t="shared" ref="E147" si="181">SUM(E148:E149)</f>
        <v>0</v>
      </c>
      <c r="F147" s="515">
        <f>SUM(F148:F149)</f>
        <v>0</v>
      </c>
      <c r="G147" s="476">
        <f t="shared" ref="G147:H147" si="182">SUM(G148:G149)</f>
        <v>0</v>
      </c>
      <c r="H147" s="477">
        <f t="shared" si="182"/>
        <v>0</v>
      </c>
      <c r="I147" s="515">
        <f>SUM(I148:I149)</f>
        <v>0</v>
      </c>
      <c r="J147" s="516">
        <f t="shared" ref="J147:K147" si="183">SUM(J148:J149)</f>
        <v>0</v>
      </c>
      <c r="K147" s="477">
        <f t="shared" si="183"/>
        <v>0</v>
      </c>
      <c r="L147" s="515">
        <f>SUM(L148:L149)</f>
        <v>0</v>
      </c>
      <c r="M147" s="476">
        <f t="shared" ref="M147:O147" si="184">SUM(M148:M149)</f>
        <v>0</v>
      </c>
      <c r="N147" s="477">
        <f t="shared" si="184"/>
        <v>0</v>
      </c>
      <c r="O147" s="515">
        <f t="shared" si="184"/>
        <v>0</v>
      </c>
      <c r="P147" s="517"/>
    </row>
    <row r="148" spans="1:16" hidden="1" x14ac:dyDescent="0.25">
      <c r="A148" s="373">
        <v>2381</v>
      </c>
      <c r="B148" s="410" t="s">
        <v>165</v>
      </c>
      <c r="C148" s="625">
        <f t="shared" si="99"/>
        <v>0</v>
      </c>
      <c r="D148" s="518"/>
      <c r="E148" s="519"/>
      <c r="F148" s="520">
        <f t="shared" ref="F148:F151" si="185">D148+E148</f>
        <v>0</v>
      </c>
      <c r="G148" s="518"/>
      <c r="H148" s="519"/>
      <c r="I148" s="520">
        <f t="shared" ref="I148:I151" si="186">G148+H148</f>
        <v>0</v>
      </c>
      <c r="J148" s="521"/>
      <c r="K148" s="519"/>
      <c r="L148" s="520">
        <f t="shared" ref="L148:L151" si="187">J148+K148</f>
        <v>0</v>
      </c>
      <c r="M148" s="518"/>
      <c r="N148" s="519"/>
      <c r="O148" s="520">
        <f t="shared" ref="O148:O151" si="188">M148+N148</f>
        <v>0</v>
      </c>
      <c r="P148" s="522"/>
    </row>
    <row r="149" spans="1:16" ht="24" hidden="1" x14ac:dyDescent="0.25">
      <c r="A149" s="380">
        <v>2389</v>
      </c>
      <c r="B149" s="418" t="s">
        <v>166</v>
      </c>
      <c r="C149" s="626">
        <f t="shared" ref="C149:C212" si="189">F149+I149+L149+O149</f>
        <v>0</v>
      </c>
      <c r="D149" s="523"/>
      <c r="E149" s="524"/>
      <c r="F149" s="525">
        <f t="shared" si="185"/>
        <v>0</v>
      </c>
      <c r="G149" s="523"/>
      <c r="H149" s="524"/>
      <c r="I149" s="525">
        <f t="shared" si="186"/>
        <v>0</v>
      </c>
      <c r="J149" s="526"/>
      <c r="K149" s="524"/>
      <c r="L149" s="525">
        <f t="shared" si="187"/>
        <v>0</v>
      </c>
      <c r="M149" s="523"/>
      <c r="N149" s="524"/>
      <c r="O149" s="525">
        <f t="shared" si="188"/>
        <v>0</v>
      </c>
      <c r="P149" s="527"/>
    </row>
    <row r="150" spans="1:16" hidden="1" x14ac:dyDescent="0.25">
      <c r="A150" s="514">
        <v>2390</v>
      </c>
      <c r="B150" s="471" t="s">
        <v>167</v>
      </c>
      <c r="C150" s="632">
        <f t="shared" si="189"/>
        <v>0</v>
      </c>
      <c r="D150" s="532"/>
      <c r="E150" s="533"/>
      <c r="F150" s="515">
        <f t="shared" si="185"/>
        <v>0</v>
      </c>
      <c r="G150" s="532"/>
      <c r="H150" s="533"/>
      <c r="I150" s="515">
        <f t="shared" si="186"/>
        <v>0</v>
      </c>
      <c r="J150" s="534"/>
      <c r="K150" s="533"/>
      <c r="L150" s="515">
        <f t="shared" si="187"/>
        <v>0</v>
      </c>
      <c r="M150" s="532"/>
      <c r="N150" s="533"/>
      <c r="O150" s="515">
        <f t="shared" si="188"/>
        <v>0</v>
      </c>
      <c r="P150" s="517"/>
    </row>
    <row r="151" spans="1:16" hidden="1" x14ac:dyDescent="0.25">
      <c r="A151" s="398">
        <v>2400</v>
      </c>
      <c r="B151" s="508" t="s">
        <v>168</v>
      </c>
      <c r="C151" s="624">
        <f t="shared" si="189"/>
        <v>0</v>
      </c>
      <c r="D151" s="547"/>
      <c r="E151" s="548"/>
      <c r="F151" s="511">
        <f t="shared" si="185"/>
        <v>0</v>
      </c>
      <c r="G151" s="547"/>
      <c r="H151" s="548"/>
      <c r="I151" s="511">
        <f t="shared" si="186"/>
        <v>0</v>
      </c>
      <c r="J151" s="549"/>
      <c r="K151" s="548"/>
      <c r="L151" s="511">
        <f t="shared" si="187"/>
        <v>0</v>
      </c>
      <c r="M151" s="547"/>
      <c r="N151" s="548"/>
      <c r="O151" s="511">
        <f t="shared" si="188"/>
        <v>0</v>
      </c>
      <c r="P151" s="535"/>
    </row>
    <row r="152" spans="1:16" ht="24" hidden="1" x14ac:dyDescent="0.25">
      <c r="A152" s="398">
        <v>2500</v>
      </c>
      <c r="B152" s="508" t="s">
        <v>169</v>
      </c>
      <c r="C152" s="624">
        <f t="shared" si="189"/>
        <v>0</v>
      </c>
      <c r="D152" s="509">
        <f>SUM(D153,D159)</f>
        <v>0</v>
      </c>
      <c r="E152" s="510">
        <f t="shared" ref="E152" si="190">SUM(E153,E159)</f>
        <v>0</v>
      </c>
      <c r="F152" s="511">
        <f>SUM(F153,F159)</f>
        <v>0</v>
      </c>
      <c r="G152" s="509">
        <f t="shared" ref="G152:O152" si="191">SUM(G153,G159)</f>
        <v>0</v>
      </c>
      <c r="H152" s="510">
        <f t="shared" si="191"/>
        <v>0</v>
      </c>
      <c r="I152" s="511">
        <f t="shared" si="191"/>
        <v>0</v>
      </c>
      <c r="J152" s="512">
        <f t="shared" si="191"/>
        <v>0</v>
      </c>
      <c r="K152" s="510">
        <f t="shared" si="191"/>
        <v>0</v>
      </c>
      <c r="L152" s="511">
        <f t="shared" si="191"/>
        <v>0</v>
      </c>
      <c r="M152" s="509">
        <f t="shared" si="191"/>
        <v>0</v>
      </c>
      <c r="N152" s="510">
        <f t="shared" si="191"/>
        <v>0</v>
      </c>
      <c r="O152" s="511">
        <f t="shared" si="191"/>
        <v>0</v>
      </c>
      <c r="P152" s="513"/>
    </row>
    <row r="153" spans="1:16" ht="24" hidden="1" x14ac:dyDescent="0.25">
      <c r="A153" s="536">
        <v>2510</v>
      </c>
      <c r="B153" s="410" t="s">
        <v>170</v>
      </c>
      <c r="C153" s="625">
        <f t="shared" si="189"/>
        <v>0</v>
      </c>
      <c r="D153" s="537">
        <f>SUM(D154:D158)</f>
        <v>0</v>
      </c>
      <c r="E153" s="538">
        <f t="shared" ref="E153" si="192">SUM(E154:E158)</f>
        <v>0</v>
      </c>
      <c r="F153" s="520">
        <f>SUM(F154:F158)</f>
        <v>0</v>
      </c>
      <c r="G153" s="537">
        <f t="shared" ref="G153:O153" si="193">SUM(G154:G158)</f>
        <v>0</v>
      </c>
      <c r="H153" s="538">
        <f t="shared" si="193"/>
        <v>0</v>
      </c>
      <c r="I153" s="520">
        <f t="shared" si="193"/>
        <v>0</v>
      </c>
      <c r="J153" s="539">
        <f t="shared" si="193"/>
        <v>0</v>
      </c>
      <c r="K153" s="538">
        <f t="shared" si="193"/>
        <v>0</v>
      </c>
      <c r="L153" s="520">
        <f t="shared" si="193"/>
        <v>0</v>
      </c>
      <c r="M153" s="537">
        <f t="shared" si="193"/>
        <v>0</v>
      </c>
      <c r="N153" s="538">
        <f t="shared" si="193"/>
        <v>0</v>
      </c>
      <c r="O153" s="520">
        <f t="shared" si="193"/>
        <v>0</v>
      </c>
      <c r="P153" s="550"/>
    </row>
    <row r="154" spans="1:16" ht="24" hidden="1" x14ac:dyDescent="0.25">
      <c r="A154" s="381">
        <v>2512</v>
      </c>
      <c r="B154" s="418" t="s">
        <v>171</v>
      </c>
      <c r="C154" s="626">
        <f t="shared" si="189"/>
        <v>0</v>
      </c>
      <c r="D154" s="523"/>
      <c r="E154" s="524"/>
      <c r="F154" s="525">
        <f t="shared" ref="F154:F159" si="194">D154+E154</f>
        <v>0</v>
      </c>
      <c r="G154" s="523"/>
      <c r="H154" s="524"/>
      <c r="I154" s="525">
        <f t="shared" ref="I154:I159" si="195">G154+H154</f>
        <v>0</v>
      </c>
      <c r="J154" s="526"/>
      <c r="K154" s="524"/>
      <c r="L154" s="525">
        <f t="shared" ref="L154:L159" si="196">J154+K154</f>
        <v>0</v>
      </c>
      <c r="M154" s="523"/>
      <c r="N154" s="524"/>
      <c r="O154" s="525">
        <f t="shared" ref="O154:O159" si="197">M154+N154</f>
        <v>0</v>
      </c>
      <c r="P154" s="527"/>
    </row>
    <row r="155" spans="1:16" ht="24" hidden="1" x14ac:dyDescent="0.25">
      <c r="A155" s="381">
        <v>2513</v>
      </c>
      <c r="B155" s="418" t="s">
        <v>172</v>
      </c>
      <c r="C155" s="626">
        <f t="shared" si="189"/>
        <v>0</v>
      </c>
      <c r="D155" s="523"/>
      <c r="E155" s="524"/>
      <c r="F155" s="525">
        <f t="shared" si="194"/>
        <v>0</v>
      </c>
      <c r="G155" s="523"/>
      <c r="H155" s="524"/>
      <c r="I155" s="525">
        <f t="shared" si="195"/>
        <v>0</v>
      </c>
      <c r="J155" s="526"/>
      <c r="K155" s="524"/>
      <c r="L155" s="525">
        <f t="shared" si="196"/>
        <v>0</v>
      </c>
      <c r="M155" s="523"/>
      <c r="N155" s="524"/>
      <c r="O155" s="525">
        <f t="shared" si="197"/>
        <v>0</v>
      </c>
      <c r="P155" s="527"/>
    </row>
    <row r="156" spans="1:16" ht="36" hidden="1" x14ac:dyDescent="0.25">
      <c r="A156" s="381">
        <v>2514</v>
      </c>
      <c r="B156" s="418" t="s">
        <v>173</v>
      </c>
      <c r="C156" s="626">
        <f t="shared" si="189"/>
        <v>0</v>
      </c>
      <c r="D156" s="523"/>
      <c r="E156" s="524"/>
      <c r="F156" s="525">
        <f t="shared" si="194"/>
        <v>0</v>
      </c>
      <c r="G156" s="523"/>
      <c r="H156" s="524"/>
      <c r="I156" s="525">
        <f t="shared" si="195"/>
        <v>0</v>
      </c>
      <c r="J156" s="526"/>
      <c r="K156" s="524"/>
      <c r="L156" s="525">
        <f t="shared" si="196"/>
        <v>0</v>
      </c>
      <c r="M156" s="523"/>
      <c r="N156" s="524"/>
      <c r="O156" s="525">
        <f t="shared" si="197"/>
        <v>0</v>
      </c>
      <c r="P156" s="527"/>
    </row>
    <row r="157" spans="1:16" ht="24" hidden="1" x14ac:dyDescent="0.25">
      <c r="A157" s="381">
        <v>2515</v>
      </c>
      <c r="B157" s="418" t="s">
        <v>174</v>
      </c>
      <c r="C157" s="626">
        <f t="shared" si="189"/>
        <v>0</v>
      </c>
      <c r="D157" s="523"/>
      <c r="E157" s="524"/>
      <c r="F157" s="525">
        <f t="shared" si="194"/>
        <v>0</v>
      </c>
      <c r="G157" s="523"/>
      <c r="H157" s="524"/>
      <c r="I157" s="525">
        <f t="shared" si="195"/>
        <v>0</v>
      </c>
      <c r="J157" s="526"/>
      <c r="K157" s="524"/>
      <c r="L157" s="525">
        <f t="shared" si="196"/>
        <v>0</v>
      </c>
      <c r="M157" s="523"/>
      <c r="N157" s="524"/>
      <c r="O157" s="525">
        <f t="shared" si="197"/>
        <v>0</v>
      </c>
      <c r="P157" s="527"/>
    </row>
    <row r="158" spans="1:16" ht="24" hidden="1" x14ac:dyDescent="0.25">
      <c r="A158" s="381">
        <v>2519</v>
      </c>
      <c r="B158" s="418" t="s">
        <v>175</v>
      </c>
      <c r="C158" s="626">
        <f t="shared" si="189"/>
        <v>0</v>
      </c>
      <c r="D158" s="523"/>
      <c r="E158" s="524"/>
      <c r="F158" s="525">
        <f t="shared" si="194"/>
        <v>0</v>
      </c>
      <c r="G158" s="523"/>
      <c r="H158" s="524"/>
      <c r="I158" s="525">
        <f t="shared" si="195"/>
        <v>0</v>
      </c>
      <c r="J158" s="526"/>
      <c r="K158" s="524"/>
      <c r="L158" s="525">
        <f t="shared" si="196"/>
        <v>0</v>
      </c>
      <c r="M158" s="523"/>
      <c r="N158" s="524"/>
      <c r="O158" s="525">
        <f t="shared" si="197"/>
        <v>0</v>
      </c>
      <c r="P158" s="527"/>
    </row>
    <row r="159" spans="1:16" ht="24" hidden="1" x14ac:dyDescent="0.25">
      <c r="A159" s="528">
        <v>2520</v>
      </c>
      <c r="B159" s="418" t="s">
        <v>176</v>
      </c>
      <c r="C159" s="626">
        <f t="shared" si="189"/>
        <v>0</v>
      </c>
      <c r="D159" s="523"/>
      <c r="E159" s="524"/>
      <c r="F159" s="525">
        <f t="shared" si="194"/>
        <v>0</v>
      </c>
      <c r="G159" s="523"/>
      <c r="H159" s="524"/>
      <c r="I159" s="525">
        <f t="shared" si="195"/>
        <v>0</v>
      </c>
      <c r="J159" s="526"/>
      <c r="K159" s="524"/>
      <c r="L159" s="525">
        <f t="shared" si="196"/>
        <v>0</v>
      </c>
      <c r="M159" s="523"/>
      <c r="N159" s="524"/>
      <c r="O159" s="525">
        <f t="shared" si="197"/>
        <v>0</v>
      </c>
      <c r="P159" s="527"/>
    </row>
    <row r="160" spans="1:16" hidden="1" x14ac:dyDescent="0.25">
      <c r="A160" s="503">
        <v>3000</v>
      </c>
      <c r="B160" s="503" t="s">
        <v>177</v>
      </c>
      <c r="C160" s="637">
        <f t="shared" si="189"/>
        <v>0</v>
      </c>
      <c r="D160" s="504">
        <f>SUM(D161,D171)</f>
        <v>0</v>
      </c>
      <c r="E160" s="505">
        <f t="shared" ref="E160" si="198">SUM(E161,E171)</f>
        <v>0</v>
      </c>
      <c r="F160" s="506">
        <f>SUM(F161,F171)</f>
        <v>0</v>
      </c>
      <c r="G160" s="504">
        <f t="shared" ref="G160:H160" si="199">SUM(G161,G171)</f>
        <v>0</v>
      </c>
      <c r="H160" s="505">
        <f t="shared" si="199"/>
        <v>0</v>
      </c>
      <c r="I160" s="506">
        <f>SUM(I161,I171)</f>
        <v>0</v>
      </c>
      <c r="J160" s="507">
        <f t="shared" ref="J160:K160" si="200">SUM(J161,J171)</f>
        <v>0</v>
      </c>
      <c r="K160" s="505">
        <f t="shared" si="200"/>
        <v>0</v>
      </c>
      <c r="L160" s="506">
        <f>SUM(L161,L171)</f>
        <v>0</v>
      </c>
      <c r="M160" s="504">
        <f t="shared" ref="M160:O160" si="201">SUM(M161,M171)</f>
        <v>0</v>
      </c>
      <c r="N160" s="505">
        <f t="shared" si="201"/>
        <v>0</v>
      </c>
      <c r="O160" s="506">
        <f t="shared" si="201"/>
        <v>0</v>
      </c>
      <c r="P160" s="200"/>
    </row>
    <row r="161" spans="1:16" ht="24" hidden="1" x14ac:dyDescent="0.25">
      <c r="A161" s="398">
        <v>3200</v>
      </c>
      <c r="B161" s="551" t="s">
        <v>178</v>
      </c>
      <c r="C161" s="624">
        <f t="shared" si="189"/>
        <v>0</v>
      </c>
      <c r="D161" s="509">
        <f>SUM(D162,D166)</f>
        <v>0</v>
      </c>
      <c r="E161" s="510">
        <f t="shared" ref="E161" si="202">SUM(E162,E166)</f>
        <v>0</v>
      </c>
      <c r="F161" s="511">
        <f>SUM(F162,F166)</f>
        <v>0</v>
      </c>
      <c r="G161" s="509">
        <f t="shared" ref="G161:O161" si="203">SUM(G162,G166)</f>
        <v>0</v>
      </c>
      <c r="H161" s="510">
        <f t="shared" si="203"/>
        <v>0</v>
      </c>
      <c r="I161" s="511">
        <f t="shared" si="203"/>
        <v>0</v>
      </c>
      <c r="J161" s="512">
        <f t="shared" si="203"/>
        <v>0</v>
      </c>
      <c r="K161" s="510">
        <f t="shared" si="203"/>
        <v>0</v>
      </c>
      <c r="L161" s="511">
        <f t="shared" si="203"/>
        <v>0</v>
      </c>
      <c r="M161" s="509">
        <f t="shared" si="203"/>
        <v>0</v>
      </c>
      <c r="N161" s="510">
        <f t="shared" si="203"/>
        <v>0</v>
      </c>
      <c r="O161" s="511">
        <f t="shared" si="203"/>
        <v>0</v>
      </c>
      <c r="P161" s="513"/>
    </row>
    <row r="162" spans="1:16" ht="36" hidden="1" x14ac:dyDescent="0.25">
      <c r="A162" s="536">
        <v>3260</v>
      </c>
      <c r="B162" s="410" t="s">
        <v>179</v>
      </c>
      <c r="C162" s="625">
        <f t="shared" si="189"/>
        <v>0</v>
      </c>
      <c r="D162" s="537">
        <f>SUM(D163:D165)</f>
        <v>0</v>
      </c>
      <c r="E162" s="538">
        <f t="shared" ref="E162" si="204">SUM(E163:E165)</f>
        <v>0</v>
      </c>
      <c r="F162" s="520">
        <f>SUM(F163:F165)</f>
        <v>0</v>
      </c>
      <c r="G162" s="537">
        <f t="shared" ref="G162:H162" si="205">SUM(G163:G165)</f>
        <v>0</v>
      </c>
      <c r="H162" s="538">
        <f t="shared" si="205"/>
        <v>0</v>
      </c>
      <c r="I162" s="520">
        <f>SUM(I163:I165)</f>
        <v>0</v>
      </c>
      <c r="J162" s="539">
        <f t="shared" ref="J162:K162" si="206">SUM(J163:J165)</f>
        <v>0</v>
      </c>
      <c r="K162" s="538">
        <f t="shared" si="206"/>
        <v>0</v>
      </c>
      <c r="L162" s="520">
        <f>SUM(L163:L165)</f>
        <v>0</v>
      </c>
      <c r="M162" s="537">
        <f t="shared" ref="M162:O162" si="207">SUM(M163:M165)</f>
        <v>0</v>
      </c>
      <c r="N162" s="538">
        <f t="shared" si="207"/>
        <v>0</v>
      </c>
      <c r="O162" s="520">
        <f t="shared" si="207"/>
        <v>0</v>
      </c>
      <c r="P162" s="522"/>
    </row>
    <row r="163" spans="1:16" ht="24" hidden="1" x14ac:dyDescent="0.25">
      <c r="A163" s="381">
        <v>3261</v>
      </c>
      <c r="B163" s="418" t="s">
        <v>180</v>
      </c>
      <c r="C163" s="626">
        <f t="shared" si="189"/>
        <v>0</v>
      </c>
      <c r="D163" s="523"/>
      <c r="E163" s="524"/>
      <c r="F163" s="525">
        <f t="shared" ref="F163:F165" si="208">D163+E163</f>
        <v>0</v>
      </c>
      <c r="G163" s="523"/>
      <c r="H163" s="524"/>
      <c r="I163" s="525">
        <f t="shared" ref="I163:I165" si="209">G163+H163</f>
        <v>0</v>
      </c>
      <c r="J163" s="526"/>
      <c r="K163" s="524"/>
      <c r="L163" s="525">
        <f t="shared" ref="L163:L165" si="210">J163+K163</f>
        <v>0</v>
      </c>
      <c r="M163" s="523"/>
      <c r="N163" s="524"/>
      <c r="O163" s="525">
        <f t="shared" ref="O163:O165" si="211">M163+N163</f>
        <v>0</v>
      </c>
      <c r="P163" s="527"/>
    </row>
    <row r="164" spans="1:16" ht="36" hidden="1" x14ac:dyDescent="0.25">
      <c r="A164" s="381">
        <v>3262</v>
      </c>
      <c r="B164" s="418" t="s">
        <v>181</v>
      </c>
      <c r="C164" s="626">
        <f t="shared" si="189"/>
        <v>0</v>
      </c>
      <c r="D164" s="523"/>
      <c r="E164" s="524"/>
      <c r="F164" s="525">
        <f t="shared" si="208"/>
        <v>0</v>
      </c>
      <c r="G164" s="523"/>
      <c r="H164" s="524"/>
      <c r="I164" s="525">
        <f t="shared" si="209"/>
        <v>0</v>
      </c>
      <c r="J164" s="526"/>
      <c r="K164" s="524"/>
      <c r="L164" s="525">
        <f t="shared" si="210"/>
        <v>0</v>
      </c>
      <c r="M164" s="523"/>
      <c r="N164" s="524"/>
      <c r="O164" s="525">
        <f t="shared" si="211"/>
        <v>0</v>
      </c>
      <c r="P164" s="527"/>
    </row>
    <row r="165" spans="1:16" ht="24" hidden="1" x14ac:dyDescent="0.25">
      <c r="A165" s="381">
        <v>3263</v>
      </c>
      <c r="B165" s="418" t="s">
        <v>182</v>
      </c>
      <c r="C165" s="626">
        <f t="shared" si="189"/>
        <v>0</v>
      </c>
      <c r="D165" s="523"/>
      <c r="E165" s="524"/>
      <c r="F165" s="525">
        <f t="shared" si="208"/>
        <v>0</v>
      </c>
      <c r="G165" s="523"/>
      <c r="H165" s="524"/>
      <c r="I165" s="525">
        <f t="shared" si="209"/>
        <v>0</v>
      </c>
      <c r="J165" s="526"/>
      <c r="K165" s="524"/>
      <c r="L165" s="525">
        <f t="shared" si="210"/>
        <v>0</v>
      </c>
      <c r="M165" s="523"/>
      <c r="N165" s="524"/>
      <c r="O165" s="525">
        <f t="shared" si="211"/>
        <v>0</v>
      </c>
      <c r="P165" s="527"/>
    </row>
    <row r="166" spans="1:16" ht="84" hidden="1" x14ac:dyDescent="0.25">
      <c r="A166" s="536">
        <v>3290</v>
      </c>
      <c r="B166" s="410" t="s">
        <v>183</v>
      </c>
      <c r="C166" s="641">
        <f t="shared" si="189"/>
        <v>0</v>
      </c>
      <c r="D166" s="537">
        <f>SUM(D167:D170)</f>
        <v>0</v>
      </c>
      <c r="E166" s="538">
        <f t="shared" ref="E166" si="212">SUM(E167:E170)</f>
        <v>0</v>
      </c>
      <c r="F166" s="520">
        <f>SUM(F167:F170)</f>
        <v>0</v>
      </c>
      <c r="G166" s="537">
        <f t="shared" ref="G166:O166" si="213">SUM(G167:G170)</f>
        <v>0</v>
      </c>
      <c r="H166" s="538">
        <f t="shared" si="213"/>
        <v>0</v>
      </c>
      <c r="I166" s="520">
        <f t="shared" si="213"/>
        <v>0</v>
      </c>
      <c r="J166" s="539">
        <f t="shared" si="213"/>
        <v>0</v>
      </c>
      <c r="K166" s="538">
        <f t="shared" si="213"/>
        <v>0</v>
      </c>
      <c r="L166" s="520">
        <f t="shared" si="213"/>
        <v>0</v>
      </c>
      <c r="M166" s="537">
        <f t="shared" si="213"/>
        <v>0</v>
      </c>
      <c r="N166" s="538">
        <f t="shared" si="213"/>
        <v>0</v>
      </c>
      <c r="O166" s="520">
        <f t="shared" si="213"/>
        <v>0</v>
      </c>
      <c r="P166" s="552"/>
    </row>
    <row r="167" spans="1:16" ht="72" hidden="1" x14ac:dyDescent="0.25">
      <c r="A167" s="381">
        <v>3291</v>
      </c>
      <c r="B167" s="418" t="s">
        <v>184</v>
      </c>
      <c r="C167" s="626">
        <f t="shared" si="189"/>
        <v>0</v>
      </c>
      <c r="D167" s="523"/>
      <c r="E167" s="524"/>
      <c r="F167" s="525">
        <f t="shared" ref="F167:F170" si="214">D167+E167</f>
        <v>0</v>
      </c>
      <c r="G167" s="523"/>
      <c r="H167" s="524"/>
      <c r="I167" s="525">
        <f t="shared" ref="I167:I170" si="215">G167+H167</f>
        <v>0</v>
      </c>
      <c r="J167" s="526"/>
      <c r="K167" s="524"/>
      <c r="L167" s="525">
        <f t="shared" ref="L167:L170" si="216">J167+K167</f>
        <v>0</v>
      </c>
      <c r="M167" s="523"/>
      <c r="N167" s="524"/>
      <c r="O167" s="525">
        <f t="shared" ref="O167:O170" si="217">M167+N167</f>
        <v>0</v>
      </c>
      <c r="P167" s="527"/>
    </row>
    <row r="168" spans="1:16" ht="72" hidden="1" x14ac:dyDescent="0.25">
      <c r="A168" s="381">
        <v>3292</v>
      </c>
      <c r="B168" s="418" t="s">
        <v>185</v>
      </c>
      <c r="C168" s="626">
        <f t="shared" si="189"/>
        <v>0</v>
      </c>
      <c r="D168" s="523"/>
      <c r="E168" s="524"/>
      <c r="F168" s="525">
        <f t="shared" si="214"/>
        <v>0</v>
      </c>
      <c r="G168" s="523"/>
      <c r="H168" s="524"/>
      <c r="I168" s="525">
        <f t="shared" si="215"/>
        <v>0</v>
      </c>
      <c r="J168" s="526"/>
      <c r="K168" s="524"/>
      <c r="L168" s="525">
        <f t="shared" si="216"/>
        <v>0</v>
      </c>
      <c r="M168" s="523"/>
      <c r="N168" s="524"/>
      <c r="O168" s="525">
        <f t="shared" si="217"/>
        <v>0</v>
      </c>
      <c r="P168" s="527"/>
    </row>
    <row r="169" spans="1:16" ht="72" hidden="1" x14ac:dyDescent="0.25">
      <c r="A169" s="381">
        <v>3293</v>
      </c>
      <c r="B169" s="418" t="s">
        <v>186</v>
      </c>
      <c r="C169" s="626">
        <f t="shared" si="189"/>
        <v>0</v>
      </c>
      <c r="D169" s="523"/>
      <c r="E169" s="524"/>
      <c r="F169" s="525">
        <f t="shared" si="214"/>
        <v>0</v>
      </c>
      <c r="G169" s="523"/>
      <c r="H169" s="524"/>
      <c r="I169" s="525">
        <f t="shared" si="215"/>
        <v>0</v>
      </c>
      <c r="J169" s="526"/>
      <c r="K169" s="524"/>
      <c r="L169" s="525">
        <f t="shared" si="216"/>
        <v>0</v>
      </c>
      <c r="M169" s="523"/>
      <c r="N169" s="524"/>
      <c r="O169" s="525">
        <f t="shared" si="217"/>
        <v>0</v>
      </c>
      <c r="P169" s="527"/>
    </row>
    <row r="170" spans="1:16" ht="60" hidden="1" x14ac:dyDescent="0.25">
      <c r="A170" s="553">
        <v>3294</v>
      </c>
      <c r="B170" s="418" t="s">
        <v>187</v>
      </c>
      <c r="C170" s="641">
        <f t="shared" si="189"/>
        <v>0</v>
      </c>
      <c r="D170" s="554"/>
      <c r="E170" s="555"/>
      <c r="F170" s="556">
        <f t="shared" si="214"/>
        <v>0</v>
      </c>
      <c r="G170" s="554"/>
      <c r="H170" s="555"/>
      <c r="I170" s="556">
        <f t="shared" si="215"/>
        <v>0</v>
      </c>
      <c r="J170" s="557"/>
      <c r="K170" s="555"/>
      <c r="L170" s="556">
        <f t="shared" si="216"/>
        <v>0</v>
      </c>
      <c r="M170" s="554"/>
      <c r="N170" s="555"/>
      <c r="O170" s="556">
        <f t="shared" si="217"/>
        <v>0</v>
      </c>
      <c r="P170" s="552"/>
    </row>
    <row r="171" spans="1:16" ht="48" hidden="1" x14ac:dyDescent="0.25">
      <c r="A171" s="558">
        <v>3300</v>
      </c>
      <c r="B171" s="551" t="s">
        <v>188</v>
      </c>
      <c r="C171" s="642">
        <f t="shared" si="189"/>
        <v>0</v>
      </c>
      <c r="D171" s="559">
        <f>SUM(D172:D173)</f>
        <v>0</v>
      </c>
      <c r="E171" s="560">
        <f t="shared" ref="E171" si="218">SUM(E172:E173)</f>
        <v>0</v>
      </c>
      <c r="F171" s="561">
        <f>SUM(F172:F173)</f>
        <v>0</v>
      </c>
      <c r="G171" s="559">
        <f t="shared" ref="G171:O171" si="219">SUM(G172:G173)</f>
        <v>0</v>
      </c>
      <c r="H171" s="560">
        <f t="shared" si="219"/>
        <v>0</v>
      </c>
      <c r="I171" s="561">
        <f t="shared" si="219"/>
        <v>0</v>
      </c>
      <c r="J171" s="562">
        <f t="shared" si="219"/>
        <v>0</v>
      </c>
      <c r="K171" s="560">
        <f t="shared" si="219"/>
        <v>0</v>
      </c>
      <c r="L171" s="561">
        <f t="shared" si="219"/>
        <v>0</v>
      </c>
      <c r="M171" s="559">
        <f t="shared" si="219"/>
        <v>0</v>
      </c>
      <c r="N171" s="560">
        <f t="shared" si="219"/>
        <v>0</v>
      </c>
      <c r="O171" s="561">
        <f t="shared" si="219"/>
        <v>0</v>
      </c>
      <c r="P171" s="513"/>
    </row>
    <row r="172" spans="1:16" ht="48" hidden="1" x14ac:dyDescent="0.25">
      <c r="A172" s="470">
        <v>3310</v>
      </c>
      <c r="B172" s="471" t="s">
        <v>189</v>
      </c>
      <c r="C172" s="632">
        <f t="shared" si="189"/>
        <v>0</v>
      </c>
      <c r="D172" s="532"/>
      <c r="E172" s="533"/>
      <c r="F172" s="515">
        <f t="shared" ref="F172:F173" si="220">D172+E172</f>
        <v>0</v>
      </c>
      <c r="G172" s="532"/>
      <c r="H172" s="533"/>
      <c r="I172" s="515">
        <f t="shared" ref="I172:I173" si="221">G172+H172</f>
        <v>0</v>
      </c>
      <c r="J172" s="534"/>
      <c r="K172" s="533"/>
      <c r="L172" s="515">
        <f t="shared" ref="L172:L173" si="222">J172+K172</f>
        <v>0</v>
      </c>
      <c r="M172" s="532"/>
      <c r="N172" s="533"/>
      <c r="O172" s="515">
        <f t="shared" ref="O172:O173" si="223">M172+N172</f>
        <v>0</v>
      </c>
      <c r="P172" s="517"/>
    </row>
    <row r="173" spans="1:16" ht="48.75" hidden="1" customHeight="1" x14ac:dyDescent="0.25">
      <c r="A173" s="374">
        <v>3320</v>
      </c>
      <c r="B173" s="410" t="s">
        <v>190</v>
      </c>
      <c r="C173" s="625">
        <f t="shared" si="189"/>
        <v>0</v>
      </c>
      <c r="D173" s="518"/>
      <c r="E173" s="519"/>
      <c r="F173" s="520">
        <f t="shared" si="220"/>
        <v>0</v>
      </c>
      <c r="G173" s="518"/>
      <c r="H173" s="519"/>
      <c r="I173" s="520">
        <f t="shared" si="221"/>
        <v>0</v>
      </c>
      <c r="J173" s="521"/>
      <c r="K173" s="519"/>
      <c r="L173" s="520">
        <f t="shared" si="222"/>
        <v>0</v>
      </c>
      <c r="M173" s="518"/>
      <c r="N173" s="519"/>
      <c r="O173" s="520">
        <f t="shared" si="223"/>
        <v>0</v>
      </c>
      <c r="P173" s="522"/>
    </row>
    <row r="174" spans="1:16" hidden="1" x14ac:dyDescent="0.25">
      <c r="A174" s="563">
        <v>4000</v>
      </c>
      <c r="B174" s="503" t="s">
        <v>191</v>
      </c>
      <c r="C174" s="637">
        <f t="shared" si="189"/>
        <v>0</v>
      </c>
      <c r="D174" s="504">
        <f>SUM(D175,D178)</f>
        <v>0</v>
      </c>
      <c r="E174" s="505">
        <f t="shared" ref="E174" si="224">SUM(E175,E178)</f>
        <v>0</v>
      </c>
      <c r="F174" s="506">
        <f>SUM(F175,F178)</f>
        <v>0</v>
      </c>
      <c r="G174" s="504">
        <f t="shared" ref="G174:H174" si="225">SUM(G175,G178)</f>
        <v>0</v>
      </c>
      <c r="H174" s="505">
        <f t="shared" si="225"/>
        <v>0</v>
      </c>
      <c r="I174" s="506">
        <f>SUM(I175,I178)</f>
        <v>0</v>
      </c>
      <c r="J174" s="507">
        <f t="shared" ref="J174:K174" si="226">SUM(J175,J178)</f>
        <v>0</v>
      </c>
      <c r="K174" s="505">
        <f t="shared" si="226"/>
        <v>0</v>
      </c>
      <c r="L174" s="506">
        <f>SUM(L175,L178)</f>
        <v>0</v>
      </c>
      <c r="M174" s="504">
        <f t="shared" ref="M174:O174" si="227">SUM(M175,M178)</f>
        <v>0</v>
      </c>
      <c r="N174" s="505">
        <f t="shared" si="227"/>
        <v>0</v>
      </c>
      <c r="O174" s="506">
        <f t="shared" si="227"/>
        <v>0</v>
      </c>
      <c r="P174" s="200"/>
    </row>
    <row r="175" spans="1:16" ht="24" hidden="1" x14ac:dyDescent="0.25">
      <c r="A175" s="564">
        <v>4200</v>
      </c>
      <c r="B175" s="508" t="s">
        <v>192</v>
      </c>
      <c r="C175" s="624">
        <f t="shared" si="189"/>
        <v>0</v>
      </c>
      <c r="D175" s="509">
        <f>SUM(D176,D177)</f>
        <v>0</v>
      </c>
      <c r="E175" s="510">
        <f t="shared" ref="E175" si="228">SUM(E176,E177)</f>
        <v>0</v>
      </c>
      <c r="F175" s="511">
        <f>SUM(F176,F177)</f>
        <v>0</v>
      </c>
      <c r="G175" s="509">
        <f t="shared" ref="G175:H175" si="229">SUM(G176,G177)</f>
        <v>0</v>
      </c>
      <c r="H175" s="510">
        <f t="shared" si="229"/>
        <v>0</v>
      </c>
      <c r="I175" s="511">
        <f>SUM(I176,I177)</f>
        <v>0</v>
      </c>
      <c r="J175" s="512">
        <f t="shared" ref="J175:K175" si="230">SUM(J176,J177)</f>
        <v>0</v>
      </c>
      <c r="K175" s="510">
        <f t="shared" si="230"/>
        <v>0</v>
      </c>
      <c r="L175" s="511">
        <f>SUM(L176,L177)</f>
        <v>0</v>
      </c>
      <c r="M175" s="509">
        <f t="shared" ref="M175:O175" si="231">SUM(M176,M177)</f>
        <v>0</v>
      </c>
      <c r="N175" s="510">
        <f t="shared" si="231"/>
        <v>0</v>
      </c>
      <c r="O175" s="511">
        <f t="shared" si="231"/>
        <v>0</v>
      </c>
      <c r="P175" s="535"/>
    </row>
    <row r="176" spans="1:16" ht="36" hidden="1" x14ac:dyDescent="0.25">
      <c r="A176" s="536">
        <v>4240</v>
      </c>
      <c r="B176" s="410" t="s">
        <v>193</v>
      </c>
      <c r="C176" s="625">
        <f t="shared" si="189"/>
        <v>0</v>
      </c>
      <c r="D176" s="518"/>
      <c r="E176" s="519"/>
      <c r="F176" s="520">
        <f t="shared" ref="F176:F177" si="232">D176+E176</f>
        <v>0</v>
      </c>
      <c r="G176" s="518"/>
      <c r="H176" s="519"/>
      <c r="I176" s="520">
        <f t="shared" ref="I176:I177" si="233">G176+H176</f>
        <v>0</v>
      </c>
      <c r="J176" s="521"/>
      <c r="K176" s="519"/>
      <c r="L176" s="520">
        <f t="shared" ref="L176:L177" si="234">J176+K176</f>
        <v>0</v>
      </c>
      <c r="M176" s="518"/>
      <c r="N176" s="519"/>
      <c r="O176" s="520">
        <f t="shared" ref="O176:O177" si="235">M176+N176</f>
        <v>0</v>
      </c>
      <c r="P176" s="522"/>
    </row>
    <row r="177" spans="1:16" ht="24" hidden="1" x14ac:dyDescent="0.25">
      <c r="A177" s="528">
        <v>4250</v>
      </c>
      <c r="B177" s="418" t="s">
        <v>194</v>
      </c>
      <c r="C177" s="626">
        <f t="shared" si="189"/>
        <v>0</v>
      </c>
      <c r="D177" s="523"/>
      <c r="E177" s="524"/>
      <c r="F177" s="525">
        <f t="shared" si="232"/>
        <v>0</v>
      </c>
      <c r="G177" s="523"/>
      <c r="H177" s="524"/>
      <c r="I177" s="525">
        <f t="shared" si="233"/>
        <v>0</v>
      </c>
      <c r="J177" s="526"/>
      <c r="K177" s="524"/>
      <c r="L177" s="525">
        <f t="shared" si="234"/>
        <v>0</v>
      </c>
      <c r="M177" s="523"/>
      <c r="N177" s="524"/>
      <c r="O177" s="525">
        <f t="shared" si="235"/>
        <v>0</v>
      </c>
      <c r="P177" s="527"/>
    </row>
    <row r="178" spans="1:16" hidden="1" x14ac:dyDescent="0.25">
      <c r="A178" s="398">
        <v>4300</v>
      </c>
      <c r="B178" s="508" t="s">
        <v>195</v>
      </c>
      <c r="C178" s="624">
        <f t="shared" si="189"/>
        <v>0</v>
      </c>
      <c r="D178" s="509">
        <f>SUM(D179)</f>
        <v>0</v>
      </c>
      <c r="E178" s="510">
        <f t="shared" ref="E178" si="236">SUM(E179)</f>
        <v>0</v>
      </c>
      <c r="F178" s="511">
        <f>SUM(F179)</f>
        <v>0</v>
      </c>
      <c r="G178" s="509">
        <f t="shared" ref="G178:H178" si="237">SUM(G179)</f>
        <v>0</v>
      </c>
      <c r="H178" s="510">
        <f t="shared" si="237"/>
        <v>0</v>
      </c>
      <c r="I178" s="511">
        <f>SUM(I179)</f>
        <v>0</v>
      </c>
      <c r="J178" s="512">
        <f t="shared" ref="J178:K178" si="238">SUM(J179)</f>
        <v>0</v>
      </c>
      <c r="K178" s="510">
        <f t="shared" si="238"/>
        <v>0</v>
      </c>
      <c r="L178" s="511">
        <f>SUM(L179)</f>
        <v>0</v>
      </c>
      <c r="M178" s="509">
        <f t="shared" ref="M178:O178" si="239">SUM(M179)</f>
        <v>0</v>
      </c>
      <c r="N178" s="510">
        <f t="shared" si="239"/>
        <v>0</v>
      </c>
      <c r="O178" s="511">
        <f t="shared" si="239"/>
        <v>0</v>
      </c>
      <c r="P178" s="535"/>
    </row>
    <row r="179" spans="1:16" ht="24" hidden="1" x14ac:dyDescent="0.25">
      <c r="A179" s="536">
        <v>4310</v>
      </c>
      <c r="B179" s="410" t="s">
        <v>196</v>
      </c>
      <c r="C179" s="625">
        <f t="shared" si="189"/>
        <v>0</v>
      </c>
      <c r="D179" s="537">
        <f>SUM(D180:D180)</f>
        <v>0</v>
      </c>
      <c r="E179" s="538">
        <f t="shared" ref="E179" si="240">SUM(E180:E180)</f>
        <v>0</v>
      </c>
      <c r="F179" s="520">
        <f>SUM(F180:F180)</f>
        <v>0</v>
      </c>
      <c r="G179" s="537">
        <f t="shared" ref="G179:H179" si="241">SUM(G180:G180)</f>
        <v>0</v>
      </c>
      <c r="H179" s="538">
        <f t="shared" si="241"/>
        <v>0</v>
      </c>
      <c r="I179" s="520">
        <f>SUM(I180:I180)</f>
        <v>0</v>
      </c>
      <c r="J179" s="539">
        <f t="shared" ref="J179:K179" si="242">SUM(J180:J180)</f>
        <v>0</v>
      </c>
      <c r="K179" s="538">
        <f t="shared" si="242"/>
        <v>0</v>
      </c>
      <c r="L179" s="520">
        <f>SUM(L180:L180)</f>
        <v>0</v>
      </c>
      <c r="M179" s="537">
        <f t="shared" ref="M179:O179" si="243">SUM(M180:M180)</f>
        <v>0</v>
      </c>
      <c r="N179" s="538">
        <f t="shared" si="243"/>
        <v>0</v>
      </c>
      <c r="O179" s="520">
        <f t="shared" si="243"/>
        <v>0</v>
      </c>
      <c r="P179" s="522"/>
    </row>
    <row r="180" spans="1:16" ht="36" hidden="1" x14ac:dyDescent="0.25">
      <c r="A180" s="381">
        <v>4311</v>
      </c>
      <c r="B180" s="418" t="s">
        <v>197</v>
      </c>
      <c r="C180" s="626">
        <f t="shared" si="189"/>
        <v>0</v>
      </c>
      <c r="D180" s="523"/>
      <c r="E180" s="524"/>
      <c r="F180" s="525">
        <f>D180+E180</f>
        <v>0</v>
      </c>
      <c r="G180" s="523"/>
      <c r="H180" s="524"/>
      <c r="I180" s="525">
        <f>G180+H180</f>
        <v>0</v>
      </c>
      <c r="J180" s="526"/>
      <c r="K180" s="524"/>
      <c r="L180" s="525">
        <f>J180+K180</f>
        <v>0</v>
      </c>
      <c r="M180" s="523"/>
      <c r="N180" s="524"/>
      <c r="O180" s="525">
        <f t="shared" ref="O180" si="244">M180+N180</f>
        <v>0</v>
      </c>
      <c r="P180" s="527"/>
    </row>
    <row r="181" spans="1:16" s="358" customFormat="1" ht="24" hidden="1" x14ac:dyDescent="0.25">
      <c r="A181" s="565"/>
      <c r="B181" s="350" t="s">
        <v>198</v>
      </c>
      <c r="C181" s="636">
        <f t="shared" si="189"/>
        <v>0</v>
      </c>
      <c r="D181" s="498">
        <f t="shared" ref="D181:O181" si="245">SUM(D182,D211,D252,D265)</f>
        <v>0</v>
      </c>
      <c r="E181" s="499">
        <f t="shared" si="245"/>
        <v>0</v>
      </c>
      <c r="F181" s="500">
        <f t="shared" si="245"/>
        <v>0</v>
      </c>
      <c r="G181" s="498">
        <f t="shared" si="245"/>
        <v>0</v>
      </c>
      <c r="H181" s="499">
        <f t="shared" si="245"/>
        <v>0</v>
      </c>
      <c r="I181" s="500">
        <f t="shared" si="245"/>
        <v>0</v>
      </c>
      <c r="J181" s="501">
        <f t="shared" si="245"/>
        <v>0</v>
      </c>
      <c r="K181" s="499">
        <f t="shared" si="245"/>
        <v>0</v>
      </c>
      <c r="L181" s="500">
        <f t="shared" si="245"/>
        <v>0</v>
      </c>
      <c r="M181" s="498">
        <f t="shared" si="245"/>
        <v>0</v>
      </c>
      <c r="N181" s="499">
        <f t="shared" si="245"/>
        <v>0</v>
      </c>
      <c r="O181" s="500">
        <f t="shared" si="245"/>
        <v>0</v>
      </c>
      <c r="P181" s="566"/>
    </row>
    <row r="182" spans="1:16" hidden="1" x14ac:dyDescent="0.25">
      <c r="A182" s="503">
        <v>5000</v>
      </c>
      <c r="B182" s="503" t="s">
        <v>199</v>
      </c>
      <c r="C182" s="637">
        <f t="shared" si="189"/>
        <v>0</v>
      </c>
      <c r="D182" s="504">
        <f>D183+D187</f>
        <v>0</v>
      </c>
      <c r="E182" s="505">
        <f t="shared" ref="E182" si="246">E183+E187</f>
        <v>0</v>
      </c>
      <c r="F182" s="506">
        <f>F183+F187</f>
        <v>0</v>
      </c>
      <c r="G182" s="504">
        <f t="shared" ref="G182:H182" si="247">G183+G187</f>
        <v>0</v>
      </c>
      <c r="H182" s="505">
        <f t="shared" si="247"/>
        <v>0</v>
      </c>
      <c r="I182" s="506">
        <f>I183+I187</f>
        <v>0</v>
      </c>
      <c r="J182" s="507">
        <f t="shared" ref="J182:K182" si="248">J183+J187</f>
        <v>0</v>
      </c>
      <c r="K182" s="505">
        <f t="shared" si="248"/>
        <v>0</v>
      </c>
      <c r="L182" s="506">
        <f>L183+L187</f>
        <v>0</v>
      </c>
      <c r="M182" s="504">
        <f t="shared" ref="M182:O182" si="249">M183+M187</f>
        <v>0</v>
      </c>
      <c r="N182" s="505">
        <f t="shared" si="249"/>
        <v>0</v>
      </c>
      <c r="O182" s="506">
        <f t="shared" si="249"/>
        <v>0</v>
      </c>
      <c r="P182" s="200"/>
    </row>
    <row r="183" spans="1:16" hidden="1" x14ac:dyDescent="0.25">
      <c r="A183" s="398">
        <v>5100</v>
      </c>
      <c r="B183" s="508" t="s">
        <v>200</v>
      </c>
      <c r="C183" s="624">
        <f t="shared" si="189"/>
        <v>0</v>
      </c>
      <c r="D183" s="509">
        <f>SUM(D184:D186)</f>
        <v>0</v>
      </c>
      <c r="E183" s="510">
        <f t="shared" ref="E183" si="250">SUM(E184:E186)</f>
        <v>0</v>
      </c>
      <c r="F183" s="511">
        <f>SUM(F184:F186)</f>
        <v>0</v>
      </c>
      <c r="G183" s="509">
        <f t="shared" ref="G183:H183" si="251">SUM(G184:G186)</f>
        <v>0</v>
      </c>
      <c r="H183" s="510">
        <f t="shared" si="251"/>
        <v>0</v>
      </c>
      <c r="I183" s="511">
        <f>SUM(I184:I186)</f>
        <v>0</v>
      </c>
      <c r="J183" s="512">
        <f t="shared" ref="J183:K183" si="252">SUM(J184:J186)</f>
        <v>0</v>
      </c>
      <c r="K183" s="510">
        <f t="shared" si="252"/>
        <v>0</v>
      </c>
      <c r="L183" s="511">
        <f>SUM(L184:L186)</f>
        <v>0</v>
      </c>
      <c r="M183" s="509">
        <f t="shared" ref="M183:O183" si="253">SUM(M184:M186)</f>
        <v>0</v>
      </c>
      <c r="N183" s="510">
        <f t="shared" si="253"/>
        <v>0</v>
      </c>
      <c r="O183" s="511">
        <f t="shared" si="253"/>
        <v>0</v>
      </c>
      <c r="P183" s="535"/>
    </row>
    <row r="184" spans="1:16" hidden="1" x14ac:dyDescent="0.25">
      <c r="A184" s="536">
        <v>5110</v>
      </c>
      <c r="B184" s="410" t="s">
        <v>201</v>
      </c>
      <c r="C184" s="625">
        <f t="shared" si="189"/>
        <v>0</v>
      </c>
      <c r="D184" s="518"/>
      <c r="E184" s="519"/>
      <c r="F184" s="520">
        <f t="shared" ref="F184:F186" si="254">D184+E184</f>
        <v>0</v>
      </c>
      <c r="G184" s="518"/>
      <c r="H184" s="519"/>
      <c r="I184" s="520">
        <f t="shared" ref="I184:I186" si="255">G184+H184</f>
        <v>0</v>
      </c>
      <c r="J184" s="521"/>
      <c r="K184" s="519"/>
      <c r="L184" s="520">
        <f t="shared" ref="L184:L186" si="256">J184+K184</f>
        <v>0</v>
      </c>
      <c r="M184" s="518"/>
      <c r="N184" s="519"/>
      <c r="O184" s="520">
        <f t="shared" ref="O184:O186" si="257">M184+N184</f>
        <v>0</v>
      </c>
      <c r="P184" s="522"/>
    </row>
    <row r="185" spans="1:16" ht="24" hidden="1" x14ac:dyDescent="0.25">
      <c r="A185" s="528">
        <v>5120</v>
      </c>
      <c r="B185" s="418" t="s">
        <v>202</v>
      </c>
      <c r="C185" s="626">
        <f t="shared" si="189"/>
        <v>0</v>
      </c>
      <c r="D185" s="523"/>
      <c r="E185" s="524"/>
      <c r="F185" s="525">
        <f t="shared" si="254"/>
        <v>0</v>
      </c>
      <c r="G185" s="523"/>
      <c r="H185" s="524"/>
      <c r="I185" s="525">
        <f t="shared" si="255"/>
        <v>0</v>
      </c>
      <c r="J185" s="526"/>
      <c r="K185" s="524"/>
      <c r="L185" s="525">
        <f t="shared" si="256"/>
        <v>0</v>
      </c>
      <c r="M185" s="523"/>
      <c r="N185" s="524"/>
      <c r="O185" s="525">
        <f t="shared" si="257"/>
        <v>0</v>
      </c>
      <c r="P185" s="527"/>
    </row>
    <row r="186" spans="1:16" hidden="1" x14ac:dyDescent="0.25">
      <c r="A186" s="528">
        <v>5140</v>
      </c>
      <c r="B186" s="418" t="s">
        <v>203</v>
      </c>
      <c r="C186" s="626">
        <f t="shared" si="189"/>
        <v>0</v>
      </c>
      <c r="D186" s="523"/>
      <c r="E186" s="524"/>
      <c r="F186" s="525">
        <f t="shared" si="254"/>
        <v>0</v>
      </c>
      <c r="G186" s="523"/>
      <c r="H186" s="524"/>
      <c r="I186" s="525">
        <f t="shared" si="255"/>
        <v>0</v>
      </c>
      <c r="J186" s="526"/>
      <c r="K186" s="524"/>
      <c r="L186" s="525">
        <f t="shared" si="256"/>
        <v>0</v>
      </c>
      <c r="M186" s="523"/>
      <c r="N186" s="524"/>
      <c r="O186" s="525">
        <f t="shared" si="257"/>
        <v>0</v>
      </c>
      <c r="P186" s="527"/>
    </row>
    <row r="187" spans="1:16" ht="24" hidden="1" x14ac:dyDescent="0.25">
      <c r="A187" s="398">
        <v>5200</v>
      </c>
      <c r="B187" s="508" t="s">
        <v>204</v>
      </c>
      <c r="C187" s="624">
        <f t="shared" si="189"/>
        <v>0</v>
      </c>
      <c r="D187" s="509">
        <f>D188+D198+D199+D206+D207+D208+D210</f>
        <v>0</v>
      </c>
      <c r="E187" s="510">
        <f t="shared" ref="E187" si="258">E188+E198+E199+E206+E207+E208+E210</f>
        <v>0</v>
      </c>
      <c r="F187" s="511">
        <f>F188+F198+F199+F206+F207+F208+F210</f>
        <v>0</v>
      </c>
      <c r="G187" s="509">
        <f t="shared" ref="G187:H187" si="259">G188+G198+G199+G206+G207+G208+G210</f>
        <v>0</v>
      </c>
      <c r="H187" s="510">
        <f t="shared" si="259"/>
        <v>0</v>
      </c>
      <c r="I187" s="511">
        <f>I188+I198+I199+I206+I207+I208+I210</f>
        <v>0</v>
      </c>
      <c r="J187" s="512">
        <f t="shared" ref="J187:K187" si="260">J188+J198+J199+J206+J207+J208+J210</f>
        <v>0</v>
      </c>
      <c r="K187" s="510">
        <f t="shared" si="260"/>
        <v>0</v>
      </c>
      <c r="L187" s="511">
        <f>L188+L198+L199+L206+L207+L208+L210</f>
        <v>0</v>
      </c>
      <c r="M187" s="509">
        <f t="shared" ref="M187:O187" si="261">M188+M198+M199+M206+M207+M208+M210</f>
        <v>0</v>
      </c>
      <c r="N187" s="510">
        <f t="shared" si="261"/>
        <v>0</v>
      </c>
      <c r="O187" s="511">
        <f t="shared" si="261"/>
        <v>0</v>
      </c>
      <c r="P187" s="535"/>
    </row>
    <row r="188" spans="1:16" hidden="1" x14ac:dyDescent="0.25">
      <c r="A188" s="514">
        <v>5210</v>
      </c>
      <c r="B188" s="471" t="s">
        <v>205</v>
      </c>
      <c r="C188" s="632">
        <f t="shared" si="189"/>
        <v>0</v>
      </c>
      <c r="D188" s="476">
        <f>SUM(D189:D197)</f>
        <v>0</v>
      </c>
      <c r="E188" s="477">
        <f t="shared" ref="E188" si="262">SUM(E189:E197)</f>
        <v>0</v>
      </c>
      <c r="F188" s="515">
        <f>SUM(F189:F197)</f>
        <v>0</v>
      </c>
      <c r="G188" s="476">
        <f t="shared" ref="G188:H188" si="263">SUM(G189:G197)</f>
        <v>0</v>
      </c>
      <c r="H188" s="477">
        <f t="shared" si="263"/>
        <v>0</v>
      </c>
      <c r="I188" s="515">
        <f>SUM(I189:I197)</f>
        <v>0</v>
      </c>
      <c r="J188" s="516">
        <f t="shared" ref="J188:K188" si="264">SUM(J189:J197)</f>
        <v>0</v>
      </c>
      <c r="K188" s="477">
        <f t="shared" si="264"/>
        <v>0</v>
      </c>
      <c r="L188" s="515">
        <f>SUM(L189:L197)</f>
        <v>0</v>
      </c>
      <c r="M188" s="476">
        <f t="shared" ref="M188:O188" si="265">SUM(M189:M197)</f>
        <v>0</v>
      </c>
      <c r="N188" s="477">
        <f t="shared" si="265"/>
        <v>0</v>
      </c>
      <c r="O188" s="515">
        <f t="shared" si="265"/>
        <v>0</v>
      </c>
      <c r="P188" s="517"/>
    </row>
    <row r="189" spans="1:16" hidden="1" x14ac:dyDescent="0.25">
      <c r="A189" s="374">
        <v>5211</v>
      </c>
      <c r="B189" s="410" t="s">
        <v>206</v>
      </c>
      <c r="C189" s="625">
        <f t="shared" si="189"/>
        <v>0</v>
      </c>
      <c r="D189" s="518"/>
      <c r="E189" s="519"/>
      <c r="F189" s="520">
        <f t="shared" ref="F189:F198" si="266">D189+E189</f>
        <v>0</v>
      </c>
      <c r="G189" s="518"/>
      <c r="H189" s="519"/>
      <c r="I189" s="520">
        <f t="shared" ref="I189:I198" si="267">G189+H189</f>
        <v>0</v>
      </c>
      <c r="J189" s="521"/>
      <c r="K189" s="519"/>
      <c r="L189" s="520">
        <f t="shared" ref="L189:L198" si="268">J189+K189</f>
        <v>0</v>
      </c>
      <c r="M189" s="518"/>
      <c r="N189" s="519"/>
      <c r="O189" s="520">
        <f t="shared" ref="O189:O198" si="269">M189+N189</f>
        <v>0</v>
      </c>
      <c r="P189" s="522"/>
    </row>
    <row r="190" spans="1:16" hidden="1" x14ac:dyDescent="0.25">
      <c r="A190" s="381">
        <v>5212</v>
      </c>
      <c r="B190" s="418" t="s">
        <v>207</v>
      </c>
      <c r="C190" s="626">
        <f t="shared" si="189"/>
        <v>0</v>
      </c>
      <c r="D190" s="523"/>
      <c r="E190" s="524"/>
      <c r="F190" s="525">
        <f t="shared" si="266"/>
        <v>0</v>
      </c>
      <c r="G190" s="523"/>
      <c r="H190" s="524"/>
      <c r="I190" s="525">
        <f t="shared" si="267"/>
        <v>0</v>
      </c>
      <c r="J190" s="526"/>
      <c r="K190" s="524"/>
      <c r="L190" s="525">
        <f t="shared" si="268"/>
        <v>0</v>
      </c>
      <c r="M190" s="523"/>
      <c r="N190" s="524"/>
      <c r="O190" s="525">
        <f t="shared" si="269"/>
        <v>0</v>
      </c>
      <c r="P190" s="527"/>
    </row>
    <row r="191" spans="1:16" hidden="1" x14ac:dyDescent="0.25">
      <c r="A191" s="381">
        <v>5213</v>
      </c>
      <c r="B191" s="418" t="s">
        <v>208</v>
      </c>
      <c r="C191" s="626">
        <f t="shared" si="189"/>
        <v>0</v>
      </c>
      <c r="D191" s="523"/>
      <c r="E191" s="524"/>
      <c r="F191" s="525">
        <f t="shared" si="266"/>
        <v>0</v>
      </c>
      <c r="G191" s="523"/>
      <c r="H191" s="524"/>
      <c r="I191" s="525">
        <f t="shared" si="267"/>
        <v>0</v>
      </c>
      <c r="J191" s="526"/>
      <c r="K191" s="524"/>
      <c r="L191" s="525">
        <f t="shared" si="268"/>
        <v>0</v>
      </c>
      <c r="M191" s="523"/>
      <c r="N191" s="524"/>
      <c r="O191" s="525">
        <f t="shared" si="269"/>
        <v>0</v>
      </c>
      <c r="P191" s="527"/>
    </row>
    <row r="192" spans="1:16" hidden="1" x14ac:dyDescent="0.25">
      <c r="A192" s="381">
        <v>5214</v>
      </c>
      <c r="B192" s="418" t="s">
        <v>209</v>
      </c>
      <c r="C192" s="626">
        <f t="shared" si="189"/>
        <v>0</v>
      </c>
      <c r="D192" s="523"/>
      <c r="E192" s="524"/>
      <c r="F192" s="525">
        <f t="shared" si="266"/>
        <v>0</v>
      </c>
      <c r="G192" s="523"/>
      <c r="H192" s="524"/>
      <c r="I192" s="525">
        <f t="shared" si="267"/>
        <v>0</v>
      </c>
      <c r="J192" s="526"/>
      <c r="K192" s="524"/>
      <c r="L192" s="525">
        <f t="shared" si="268"/>
        <v>0</v>
      </c>
      <c r="M192" s="523"/>
      <c r="N192" s="524"/>
      <c r="O192" s="525">
        <f t="shared" si="269"/>
        <v>0</v>
      </c>
      <c r="P192" s="527"/>
    </row>
    <row r="193" spans="1:16" hidden="1" x14ac:dyDescent="0.25">
      <c r="A193" s="381">
        <v>5215</v>
      </c>
      <c r="B193" s="418" t="s">
        <v>210</v>
      </c>
      <c r="C193" s="626">
        <f t="shared" si="189"/>
        <v>0</v>
      </c>
      <c r="D193" s="523"/>
      <c r="E193" s="524"/>
      <c r="F193" s="525">
        <f t="shared" si="266"/>
        <v>0</v>
      </c>
      <c r="G193" s="523"/>
      <c r="H193" s="524"/>
      <c r="I193" s="525">
        <f t="shared" si="267"/>
        <v>0</v>
      </c>
      <c r="J193" s="526"/>
      <c r="K193" s="524"/>
      <c r="L193" s="525">
        <f t="shared" si="268"/>
        <v>0</v>
      </c>
      <c r="M193" s="523"/>
      <c r="N193" s="524"/>
      <c r="O193" s="525">
        <f t="shared" si="269"/>
        <v>0</v>
      </c>
      <c r="P193" s="527"/>
    </row>
    <row r="194" spans="1:16" ht="14.25" hidden="1" customHeight="1" x14ac:dyDescent="0.25">
      <c r="A194" s="381">
        <v>5216</v>
      </c>
      <c r="B194" s="418" t="s">
        <v>211</v>
      </c>
      <c r="C194" s="626">
        <f t="shared" si="189"/>
        <v>0</v>
      </c>
      <c r="D194" s="523"/>
      <c r="E194" s="524"/>
      <c r="F194" s="525">
        <f t="shared" si="266"/>
        <v>0</v>
      </c>
      <c r="G194" s="523"/>
      <c r="H194" s="524"/>
      <c r="I194" s="525">
        <f t="shared" si="267"/>
        <v>0</v>
      </c>
      <c r="J194" s="526"/>
      <c r="K194" s="524"/>
      <c r="L194" s="525">
        <f t="shared" si="268"/>
        <v>0</v>
      </c>
      <c r="M194" s="523"/>
      <c r="N194" s="524"/>
      <c r="O194" s="525">
        <f t="shared" si="269"/>
        <v>0</v>
      </c>
      <c r="P194" s="527"/>
    </row>
    <row r="195" spans="1:16" hidden="1" x14ac:dyDescent="0.25">
      <c r="A195" s="381">
        <v>5217</v>
      </c>
      <c r="B195" s="418" t="s">
        <v>212</v>
      </c>
      <c r="C195" s="626">
        <f t="shared" si="189"/>
        <v>0</v>
      </c>
      <c r="D195" s="523"/>
      <c r="E195" s="524"/>
      <c r="F195" s="525">
        <f t="shared" si="266"/>
        <v>0</v>
      </c>
      <c r="G195" s="523"/>
      <c r="H195" s="524"/>
      <c r="I195" s="525">
        <f t="shared" si="267"/>
        <v>0</v>
      </c>
      <c r="J195" s="526"/>
      <c r="K195" s="524"/>
      <c r="L195" s="525">
        <f t="shared" si="268"/>
        <v>0</v>
      </c>
      <c r="M195" s="523"/>
      <c r="N195" s="524"/>
      <c r="O195" s="525">
        <f t="shared" si="269"/>
        <v>0</v>
      </c>
      <c r="P195" s="527"/>
    </row>
    <row r="196" spans="1:16" hidden="1" x14ac:dyDescent="0.25">
      <c r="A196" s="381">
        <v>5218</v>
      </c>
      <c r="B196" s="418" t="s">
        <v>213</v>
      </c>
      <c r="C196" s="626">
        <f t="shared" si="189"/>
        <v>0</v>
      </c>
      <c r="D196" s="523"/>
      <c r="E196" s="524"/>
      <c r="F196" s="525">
        <f t="shared" si="266"/>
        <v>0</v>
      </c>
      <c r="G196" s="523"/>
      <c r="H196" s="524"/>
      <c r="I196" s="525">
        <f t="shared" si="267"/>
        <v>0</v>
      </c>
      <c r="J196" s="526"/>
      <c r="K196" s="524"/>
      <c r="L196" s="525">
        <f t="shared" si="268"/>
        <v>0</v>
      </c>
      <c r="M196" s="523"/>
      <c r="N196" s="524"/>
      <c r="O196" s="525">
        <f t="shared" si="269"/>
        <v>0</v>
      </c>
      <c r="P196" s="527"/>
    </row>
    <row r="197" spans="1:16" hidden="1" x14ac:dyDescent="0.25">
      <c r="A197" s="381">
        <v>5219</v>
      </c>
      <c r="B197" s="418" t="s">
        <v>214</v>
      </c>
      <c r="C197" s="626">
        <f t="shared" si="189"/>
        <v>0</v>
      </c>
      <c r="D197" s="523"/>
      <c r="E197" s="524"/>
      <c r="F197" s="525">
        <f t="shared" si="266"/>
        <v>0</v>
      </c>
      <c r="G197" s="523"/>
      <c r="H197" s="524"/>
      <c r="I197" s="525">
        <f t="shared" si="267"/>
        <v>0</v>
      </c>
      <c r="J197" s="526"/>
      <c r="K197" s="524"/>
      <c r="L197" s="525">
        <f t="shared" si="268"/>
        <v>0</v>
      </c>
      <c r="M197" s="523"/>
      <c r="N197" s="524"/>
      <c r="O197" s="525">
        <f t="shared" si="269"/>
        <v>0</v>
      </c>
      <c r="P197" s="527"/>
    </row>
    <row r="198" spans="1:16" ht="13.5" hidden="1" customHeight="1" x14ac:dyDescent="0.25">
      <c r="A198" s="528">
        <v>5220</v>
      </c>
      <c r="B198" s="418" t="s">
        <v>215</v>
      </c>
      <c r="C198" s="626">
        <f t="shared" si="189"/>
        <v>0</v>
      </c>
      <c r="D198" s="523"/>
      <c r="E198" s="524"/>
      <c r="F198" s="525">
        <f t="shared" si="266"/>
        <v>0</v>
      </c>
      <c r="G198" s="523"/>
      <c r="H198" s="524"/>
      <c r="I198" s="525">
        <f t="shared" si="267"/>
        <v>0</v>
      </c>
      <c r="J198" s="526"/>
      <c r="K198" s="524"/>
      <c r="L198" s="525">
        <f t="shared" si="268"/>
        <v>0</v>
      </c>
      <c r="M198" s="523"/>
      <c r="N198" s="524"/>
      <c r="O198" s="525">
        <f t="shared" si="269"/>
        <v>0</v>
      </c>
      <c r="P198" s="527"/>
    </row>
    <row r="199" spans="1:16" hidden="1" x14ac:dyDescent="0.25">
      <c r="A199" s="528">
        <v>5230</v>
      </c>
      <c r="B199" s="418" t="s">
        <v>216</v>
      </c>
      <c r="C199" s="626">
        <f t="shared" si="189"/>
        <v>0</v>
      </c>
      <c r="D199" s="529">
        <f>SUM(D200:D205)</f>
        <v>0</v>
      </c>
      <c r="E199" s="530">
        <f t="shared" ref="E199" si="270">SUM(E200:E205)</f>
        <v>0</v>
      </c>
      <c r="F199" s="525">
        <f>SUM(F200:F205)</f>
        <v>0</v>
      </c>
      <c r="G199" s="529">
        <f t="shared" ref="G199:H199" si="271">SUM(G200:G205)</f>
        <v>0</v>
      </c>
      <c r="H199" s="530">
        <f t="shared" si="271"/>
        <v>0</v>
      </c>
      <c r="I199" s="525">
        <f>SUM(I200:I205)</f>
        <v>0</v>
      </c>
      <c r="J199" s="531">
        <f t="shared" ref="J199:K199" si="272">SUM(J200:J205)</f>
        <v>0</v>
      </c>
      <c r="K199" s="530">
        <f t="shared" si="272"/>
        <v>0</v>
      </c>
      <c r="L199" s="525">
        <f>SUM(L200:L205)</f>
        <v>0</v>
      </c>
      <c r="M199" s="529">
        <f t="shared" ref="M199:O199" si="273">SUM(M200:M205)</f>
        <v>0</v>
      </c>
      <c r="N199" s="530">
        <f t="shared" si="273"/>
        <v>0</v>
      </c>
      <c r="O199" s="525">
        <f t="shared" si="273"/>
        <v>0</v>
      </c>
      <c r="P199" s="527"/>
    </row>
    <row r="200" spans="1:16" hidden="1" x14ac:dyDescent="0.25">
      <c r="A200" s="381">
        <v>5231</v>
      </c>
      <c r="B200" s="418" t="s">
        <v>217</v>
      </c>
      <c r="C200" s="626">
        <f t="shared" si="189"/>
        <v>0</v>
      </c>
      <c r="D200" s="523"/>
      <c r="E200" s="524"/>
      <c r="F200" s="525">
        <f t="shared" ref="F200:F207" si="274">D200+E200</f>
        <v>0</v>
      </c>
      <c r="G200" s="523"/>
      <c r="H200" s="524"/>
      <c r="I200" s="525">
        <f t="shared" ref="I200:I207" si="275">G200+H200</f>
        <v>0</v>
      </c>
      <c r="J200" s="526"/>
      <c r="K200" s="524"/>
      <c r="L200" s="525">
        <f t="shared" ref="L200:L207" si="276">J200+K200</f>
        <v>0</v>
      </c>
      <c r="M200" s="523"/>
      <c r="N200" s="524"/>
      <c r="O200" s="525">
        <f t="shared" ref="O200:O207" si="277">M200+N200</f>
        <v>0</v>
      </c>
      <c r="P200" s="527"/>
    </row>
    <row r="201" spans="1:16" hidden="1" x14ac:dyDescent="0.25">
      <c r="A201" s="381">
        <v>5233</v>
      </c>
      <c r="B201" s="418" t="s">
        <v>218</v>
      </c>
      <c r="C201" s="626">
        <f t="shared" si="189"/>
        <v>0</v>
      </c>
      <c r="D201" s="523"/>
      <c r="E201" s="524"/>
      <c r="F201" s="525">
        <f t="shared" si="274"/>
        <v>0</v>
      </c>
      <c r="G201" s="523"/>
      <c r="H201" s="524"/>
      <c r="I201" s="525">
        <f t="shared" si="275"/>
        <v>0</v>
      </c>
      <c r="J201" s="526"/>
      <c r="K201" s="524"/>
      <c r="L201" s="525">
        <f t="shared" si="276"/>
        <v>0</v>
      </c>
      <c r="M201" s="523"/>
      <c r="N201" s="524"/>
      <c r="O201" s="525">
        <f t="shared" si="277"/>
        <v>0</v>
      </c>
      <c r="P201" s="527"/>
    </row>
    <row r="202" spans="1:16" ht="24" hidden="1" x14ac:dyDescent="0.25">
      <c r="A202" s="381">
        <v>5234</v>
      </c>
      <c r="B202" s="418" t="s">
        <v>219</v>
      </c>
      <c r="C202" s="626">
        <f t="shared" si="189"/>
        <v>0</v>
      </c>
      <c r="D202" s="523"/>
      <c r="E202" s="524"/>
      <c r="F202" s="525">
        <f t="shared" si="274"/>
        <v>0</v>
      </c>
      <c r="G202" s="523"/>
      <c r="H202" s="524"/>
      <c r="I202" s="525">
        <f t="shared" si="275"/>
        <v>0</v>
      </c>
      <c r="J202" s="526"/>
      <c r="K202" s="524"/>
      <c r="L202" s="525">
        <f t="shared" si="276"/>
        <v>0</v>
      </c>
      <c r="M202" s="523"/>
      <c r="N202" s="524"/>
      <c r="O202" s="525">
        <f t="shared" si="277"/>
        <v>0</v>
      </c>
      <c r="P202" s="527"/>
    </row>
    <row r="203" spans="1:16" ht="14.25" hidden="1" customHeight="1" x14ac:dyDescent="0.25">
      <c r="A203" s="381">
        <v>5236</v>
      </c>
      <c r="B203" s="418" t="s">
        <v>220</v>
      </c>
      <c r="C203" s="626">
        <f t="shared" si="189"/>
        <v>0</v>
      </c>
      <c r="D203" s="523"/>
      <c r="E203" s="524"/>
      <c r="F203" s="525">
        <f t="shared" si="274"/>
        <v>0</v>
      </c>
      <c r="G203" s="523"/>
      <c r="H203" s="524"/>
      <c r="I203" s="525">
        <f t="shared" si="275"/>
        <v>0</v>
      </c>
      <c r="J203" s="526"/>
      <c r="K203" s="524"/>
      <c r="L203" s="525">
        <f t="shared" si="276"/>
        <v>0</v>
      </c>
      <c r="M203" s="523"/>
      <c r="N203" s="524"/>
      <c r="O203" s="525">
        <f t="shared" si="277"/>
        <v>0</v>
      </c>
      <c r="P203" s="527"/>
    </row>
    <row r="204" spans="1:16" ht="24" hidden="1" x14ac:dyDescent="0.25">
      <c r="A204" s="381">
        <v>5238</v>
      </c>
      <c r="B204" s="418" t="s">
        <v>221</v>
      </c>
      <c r="C204" s="626">
        <f t="shared" si="189"/>
        <v>0</v>
      </c>
      <c r="D204" s="523"/>
      <c r="E204" s="524"/>
      <c r="F204" s="525">
        <f t="shared" si="274"/>
        <v>0</v>
      </c>
      <c r="G204" s="523"/>
      <c r="H204" s="524"/>
      <c r="I204" s="525">
        <f t="shared" si="275"/>
        <v>0</v>
      </c>
      <c r="J204" s="526"/>
      <c r="K204" s="524"/>
      <c r="L204" s="525">
        <f t="shared" si="276"/>
        <v>0</v>
      </c>
      <c r="M204" s="523"/>
      <c r="N204" s="524"/>
      <c r="O204" s="525">
        <f t="shared" si="277"/>
        <v>0</v>
      </c>
      <c r="P204" s="527"/>
    </row>
    <row r="205" spans="1:16" ht="24" hidden="1" x14ac:dyDescent="0.25">
      <c r="A205" s="381">
        <v>5239</v>
      </c>
      <c r="B205" s="418" t="s">
        <v>222</v>
      </c>
      <c r="C205" s="626">
        <f t="shared" si="189"/>
        <v>0</v>
      </c>
      <c r="D205" s="523"/>
      <c r="E205" s="524"/>
      <c r="F205" s="525">
        <f t="shared" si="274"/>
        <v>0</v>
      </c>
      <c r="G205" s="523"/>
      <c r="H205" s="524"/>
      <c r="I205" s="525">
        <f t="shared" si="275"/>
        <v>0</v>
      </c>
      <c r="J205" s="526"/>
      <c r="K205" s="524"/>
      <c r="L205" s="525">
        <f t="shared" si="276"/>
        <v>0</v>
      </c>
      <c r="M205" s="523"/>
      <c r="N205" s="524"/>
      <c r="O205" s="525">
        <f t="shared" si="277"/>
        <v>0</v>
      </c>
      <c r="P205" s="527"/>
    </row>
    <row r="206" spans="1:16" ht="24" hidden="1" x14ac:dyDescent="0.25">
      <c r="A206" s="528">
        <v>5240</v>
      </c>
      <c r="B206" s="418" t="s">
        <v>223</v>
      </c>
      <c r="C206" s="626">
        <f t="shared" si="189"/>
        <v>0</v>
      </c>
      <c r="D206" s="523"/>
      <c r="E206" s="524"/>
      <c r="F206" s="525">
        <f t="shared" si="274"/>
        <v>0</v>
      </c>
      <c r="G206" s="523"/>
      <c r="H206" s="524"/>
      <c r="I206" s="525">
        <f t="shared" si="275"/>
        <v>0</v>
      </c>
      <c r="J206" s="526"/>
      <c r="K206" s="524"/>
      <c r="L206" s="525">
        <f t="shared" si="276"/>
        <v>0</v>
      </c>
      <c r="M206" s="523"/>
      <c r="N206" s="524"/>
      <c r="O206" s="525">
        <f t="shared" si="277"/>
        <v>0</v>
      </c>
      <c r="P206" s="527"/>
    </row>
    <row r="207" spans="1:16" hidden="1" x14ac:dyDescent="0.25">
      <c r="A207" s="528">
        <v>5250</v>
      </c>
      <c r="B207" s="418" t="s">
        <v>224</v>
      </c>
      <c r="C207" s="626">
        <f t="shared" si="189"/>
        <v>0</v>
      </c>
      <c r="D207" s="523"/>
      <c r="E207" s="524"/>
      <c r="F207" s="525">
        <f t="shared" si="274"/>
        <v>0</v>
      </c>
      <c r="G207" s="523"/>
      <c r="H207" s="524"/>
      <c r="I207" s="525">
        <f t="shared" si="275"/>
        <v>0</v>
      </c>
      <c r="J207" s="526"/>
      <c r="K207" s="524"/>
      <c r="L207" s="525">
        <f t="shared" si="276"/>
        <v>0</v>
      </c>
      <c r="M207" s="523"/>
      <c r="N207" s="524"/>
      <c r="O207" s="525">
        <f t="shared" si="277"/>
        <v>0</v>
      </c>
      <c r="P207" s="527"/>
    </row>
    <row r="208" spans="1:16" hidden="1" x14ac:dyDescent="0.25">
      <c r="A208" s="528">
        <v>5260</v>
      </c>
      <c r="B208" s="418" t="s">
        <v>225</v>
      </c>
      <c r="C208" s="626">
        <f t="shared" si="189"/>
        <v>0</v>
      </c>
      <c r="D208" s="529">
        <f>SUM(D209)</f>
        <v>0</v>
      </c>
      <c r="E208" s="530">
        <f t="shared" ref="E208" si="278">SUM(E209)</f>
        <v>0</v>
      </c>
      <c r="F208" s="525">
        <f>SUM(F209)</f>
        <v>0</v>
      </c>
      <c r="G208" s="529">
        <f t="shared" ref="G208:H208" si="279">SUM(G209)</f>
        <v>0</v>
      </c>
      <c r="H208" s="530">
        <f t="shared" si="279"/>
        <v>0</v>
      </c>
      <c r="I208" s="525">
        <f>SUM(I209)</f>
        <v>0</v>
      </c>
      <c r="J208" s="531">
        <f t="shared" ref="J208:K208" si="280">SUM(J209)</f>
        <v>0</v>
      </c>
      <c r="K208" s="530">
        <f t="shared" si="280"/>
        <v>0</v>
      </c>
      <c r="L208" s="525">
        <f>SUM(L209)</f>
        <v>0</v>
      </c>
      <c r="M208" s="529">
        <f t="shared" ref="M208:O208" si="281">SUM(M209)</f>
        <v>0</v>
      </c>
      <c r="N208" s="530">
        <f t="shared" si="281"/>
        <v>0</v>
      </c>
      <c r="O208" s="525">
        <f t="shared" si="281"/>
        <v>0</v>
      </c>
      <c r="P208" s="527"/>
    </row>
    <row r="209" spans="1:16" ht="24" hidden="1" x14ac:dyDescent="0.25">
      <c r="A209" s="381">
        <v>5269</v>
      </c>
      <c r="B209" s="418" t="s">
        <v>226</v>
      </c>
      <c r="C209" s="626">
        <f t="shared" si="189"/>
        <v>0</v>
      </c>
      <c r="D209" s="523"/>
      <c r="E209" s="524"/>
      <c r="F209" s="525">
        <f t="shared" ref="F209:F210" si="282">D209+E209</f>
        <v>0</v>
      </c>
      <c r="G209" s="523"/>
      <c r="H209" s="524"/>
      <c r="I209" s="525">
        <f t="shared" ref="I209:I210" si="283">G209+H209</f>
        <v>0</v>
      </c>
      <c r="J209" s="526"/>
      <c r="K209" s="524"/>
      <c r="L209" s="525">
        <f t="shared" ref="L209:L210" si="284">J209+K209</f>
        <v>0</v>
      </c>
      <c r="M209" s="523"/>
      <c r="N209" s="524"/>
      <c r="O209" s="525">
        <f t="shared" ref="O209:O210" si="285">M209+N209</f>
        <v>0</v>
      </c>
      <c r="P209" s="527"/>
    </row>
    <row r="210" spans="1:16" ht="24" hidden="1" x14ac:dyDescent="0.25">
      <c r="A210" s="514">
        <v>5270</v>
      </c>
      <c r="B210" s="471" t="s">
        <v>227</v>
      </c>
      <c r="C210" s="632">
        <f t="shared" si="189"/>
        <v>0</v>
      </c>
      <c r="D210" s="532"/>
      <c r="E210" s="533"/>
      <c r="F210" s="515">
        <f t="shared" si="282"/>
        <v>0</v>
      </c>
      <c r="G210" s="532"/>
      <c r="H210" s="533"/>
      <c r="I210" s="515">
        <f t="shared" si="283"/>
        <v>0</v>
      </c>
      <c r="J210" s="534"/>
      <c r="K210" s="533"/>
      <c r="L210" s="515">
        <f t="shared" si="284"/>
        <v>0</v>
      </c>
      <c r="M210" s="532"/>
      <c r="N210" s="533"/>
      <c r="O210" s="515">
        <f t="shared" si="285"/>
        <v>0</v>
      </c>
      <c r="P210" s="517"/>
    </row>
    <row r="211" spans="1:16" ht="24" hidden="1" x14ac:dyDescent="0.25">
      <c r="A211" s="503">
        <v>6000</v>
      </c>
      <c r="B211" s="503" t="s">
        <v>228</v>
      </c>
      <c r="C211" s="637">
        <f t="shared" si="189"/>
        <v>0</v>
      </c>
      <c r="D211" s="504">
        <f t="shared" ref="D211:O211" si="286">D212+D232+D240+D250</f>
        <v>0</v>
      </c>
      <c r="E211" s="505">
        <f t="shared" si="286"/>
        <v>0</v>
      </c>
      <c r="F211" s="506">
        <f t="shared" si="286"/>
        <v>0</v>
      </c>
      <c r="G211" s="504">
        <f t="shared" si="286"/>
        <v>0</v>
      </c>
      <c r="H211" s="505">
        <f t="shared" si="286"/>
        <v>0</v>
      </c>
      <c r="I211" s="506">
        <f t="shared" si="286"/>
        <v>0</v>
      </c>
      <c r="J211" s="507">
        <f t="shared" si="286"/>
        <v>0</v>
      </c>
      <c r="K211" s="505">
        <f t="shared" si="286"/>
        <v>0</v>
      </c>
      <c r="L211" s="506">
        <f t="shared" si="286"/>
        <v>0</v>
      </c>
      <c r="M211" s="504">
        <f t="shared" si="286"/>
        <v>0</v>
      </c>
      <c r="N211" s="505">
        <f t="shared" si="286"/>
        <v>0</v>
      </c>
      <c r="O211" s="506">
        <f t="shared" si="286"/>
        <v>0</v>
      </c>
      <c r="P211" s="200"/>
    </row>
    <row r="212" spans="1:16" ht="14.25" hidden="1" customHeight="1" x14ac:dyDescent="0.25">
      <c r="A212" s="558">
        <v>6200</v>
      </c>
      <c r="B212" s="551" t="s">
        <v>229</v>
      </c>
      <c r="C212" s="642">
        <f t="shared" si="189"/>
        <v>0</v>
      </c>
      <c r="D212" s="559">
        <f>SUM(D213,D214,D216,D219,D225,D226,D227)</f>
        <v>0</v>
      </c>
      <c r="E212" s="560">
        <f t="shared" ref="E212" si="287">SUM(E213,E214,E216,E219,E225,E226,E227)</f>
        <v>0</v>
      </c>
      <c r="F212" s="561">
        <f>SUM(F213,F214,F216,F219,F225,F226,F227)</f>
        <v>0</v>
      </c>
      <c r="G212" s="559">
        <f t="shared" ref="G212:H212" si="288">SUM(G213,G214,G216,G219,G225,G226,G227)</f>
        <v>0</v>
      </c>
      <c r="H212" s="560">
        <f t="shared" si="288"/>
        <v>0</v>
      </c>
      <c r="I212" s="561">
        <f>SUM(I213,I214,I216,I219,I225,I226,I227)</f>
        <v>0</v>
      </c>
      <c r="J212" s="562">
        <f t="shared" ref="J212:K212" si="289">SUM(J213,J214,J216,J219,J225,J226,J227)</f>
        <v>0</v>
      </c>
      <c r="K212" s="560">
        <f t="shared" si="289"/>
        <v>0</v>
      </c>
      <c r="L212" s="561">
        <f>SUM(L213,L214,L216,L219,L225,L226,L227)</f>
        <v>0</v>
      </c>
      <c r="M212" s="559">
        <f t="shared" ref="M212:O212" si="290">SUM(M213,M214,M216,M219,M225,M226,M227)</f>
        <v>0</v>
      </c>
      <c r="N212" s="560">
        <f t="shared" si="290"/>
        <v>0</v>
      </c>
      <c r="O212" s="561">
        <f t="shared" si="290"/>
        <v>0</v>
      </c>
      <c r="P212" s="513"/>
    </row>
    <row r="213" spans="1:16" ht="24" hidden="1" x14ac:dyDescent="0.25">
      <c r="A213" s="536">
        <v>6220</v>
      </c>
      <c r="B213" s="410" t="s">
        <v>230</v>
      </c>
      <c r="C213" s="625">
        <f t="shared" ref="C213:C276" si="291">F213+I213+L213+O213</f>
        <v>0</v>
      </c>
      <c r="D213" s="518"/>
      <c r="E213" s="519"/>
      <c r="F213" s="520">
        <f>D213+E213</f>
        <v>0</v>
      </c>
      <c r="G213" s="518"/>
      <c r="H213" s="519"/>
      <c r="I213" s="520">
        <f>G213+H213</f>
        <v>0</v>
      </c>
      <c r="J213" s="521"/>
      <c r="K213" s="519"/>
      <c r="L213" s="520">
        <f>J213+K213</f>
        <v>0</v>
      </c>
      <c r="M213" s="518"/>
      <c r="N213" s="519"/>
      <c r="O213" s="520">
        <f t="shared" ref="O213" si="292">M213+N213</f>
        <v>0</v>
      </c>
      <c r="P213" s="522"/>
    </row>
    <row r="214" spans="1:16" hidden="1" x14ac:dyDescent="0.25">
      <c r="A214" s="528">
        <v>6230</v>
      </c>
      <c r="B214" s="418" t="s">
        <v>231</v>
      </c>
      <c r="C214" s="626">
        <f t="shared" si="291"/>
        <v>0</v>
      </c>
      <c r="D214" s="529">
        <f t="shared" ref="D214:O214" si="293">SUM(D215)</f>
        <v>0</v>
      </c>
      <c r="E214" s="530">
        <f t="shared" si="293"/>
        <v>0</v>
      </c>
      <c r="F214" s="525">
        <f t="shared" si="293"/>
        <v>0</v>
      </c>
      <c r="G214" s="529">
        <f t="shared" si="293"/>
        <v>0</v>
      </c>
      <c r="H214" s="530">
        <f t="shared" si="293"/>
        <v>0</v>
      </c>
      <c r="I214" s="525">
        <f t="shared" si="293"/>
        <v>0</v>
      </c>
      <c r="J214" s="531">
        <f t="shared" si="293"/>
        <v>0</v>
      </c>
      <c r="K214" s="530">
        <f t="shared" si="293"/>
        <v>0</v>
      </c>
      <c r="L214" s="525">
        <f t="shared" si="293"/>
        <v>0</v>
      </c>
      <c r="M214" s="529">
        <f t="shared" si="293"/>
        <v>0</v>
      </c>
      <c r="N214" s="530">
        <f t="shared" si="293"/>
        <v>0</v>
      </c>
      <c r="O214" s="525">
        <f t="shared" si="293"/>
        <v>0</v>
      </c>
      <c r="P214" s="527"/>
    </row>
    <row r="215" spans="1:16" ht="24" hidden="1" x14ac:dyDescent="0.25">
      <c r="A215" s="381">
        <v>6239</v>
      </c>
      <c r="B215" s="410" t="s">
        <v>232</v>
      </c>
      <c r="C215" s="626">
        <f t="shared" si="291"/>
        <v>0</v>
      </c>
      <c r="D215" s="518"/>
      <c r="E215" s="519"/>
      <c r="F215" s="520">
        <f>D215+E215</f>
        <v>0</v>
      </c>
      <c r="G215" s="518"/>
      <c r="H215" s="519"/>
      <c r="I215" s="520">
        <f>G215+H215</f>
        <v>0</v>
      </c>
      <c r="J215" s="521"/>
      <c r="K215" s="519"/>
      <c r="L215" s="520">
        <f>J215+K215</f>
        <v>0</v>
      </c>
      <c r="M215" s="518"/>
      <c r="N215" s="519"/>
      <c r="O215" s="520">
        <f t="shared" ref="O215" si="294">M215+N215</f>
        <v>0</v>
      </c>
      <c r="P215" s="522"/>
    </row>
    <row r="216" spans="1:16" ht="24" hidden="1" x14ac:dyDescent="0.25">
      <c r="A216" s="528">
        <v>6240</v>
      </c>
      <c r="B216" s="418" t="s">
        <v>233</v>
      </c>
      <c r="C216" s="626">
        <f t="shared" si="291"/>
        <v>0</v>
      </c>
      <c r="D216" s="529">
        <f>SUM(D217:D218)</f>
        <v>0</v>
      </c>
      <c r="E216" s="530">
        <f t="shared" ref="E216" si="295">SUM(E217:E218)</f>
        <v>0</v>
      </c>
      <c r="F216" s="525">
        <f>SUM(F217:F218)</f>
        <v>0</v>
      </c>
      <c r="G216" s="529">
        <f t="shared" ref="G216:H216" si="296">SUM(G217:G218)</f>
        <v>0</v>
      </c>
      <c r="H216" s="530">
        <f t="shared" si="296"/>
        <v>0</v>
      </c>
      <c r="I216" s="525">
        <f>SUM(I217:I218)</f>
        <v>0</v>
      </c>
      <c r="J216" s="531">
        <f t="shared" ref="J216:K216" si="297">SUM(J217:J218)</f>
        <v>0</v>
      </c>
      <c r="K216" s="530">
        <f t="shared" si="297"/>
        <v>0</v>
      </c>
      <c r="L216" s="525">
        <f>SUM(L217:L218)</f>
        <v>0</v>
      </c>
      <c r="M216" s="529">
        <f t="shared" ref="M216:O216" si="298">SUM(M217:M218)</f>
        <v>0</v>
      </c>
      <c r="N216" s="530">
        <f t="shared" si="298"/>
        <v>0</v>
      </c>
      <c r="O216" s="525">
        <f t="shared" si="298"/>
        <v>0</v>
      </c>
      <c r="P216" s="527"/>
    </row>
    <row r="217" spans="1:16" hidden="1" x14ac:dyDescent="0.25">
      <c r="A217" s="381">
        <v>6241</v>
      </c>
      <c r="B217" s="418" t="s">
        <v>234</v>
      </c>
      <c r="C217" s="626">
        <f t="shared" si="291"/>
        <v>0</v>
      </c>
      <c r="D217" s="523"/>
      <c r="E217" s="524"/>
      <c r="F217" s="525">
        <f t="shared" ref="F217:F218" si="299">D217+E217</f>
        <v>0</v>
      </c>
      <c r="G217" s="523"/>
      <c r="H217" s="524"/>
      <c r="I217" s="525">
        <f t="shared" ref="I217:I218" si="300">G217+H217</f>
        <v>0</v>
      </c>
      <c r="J217" s="526"/>
      <c r="K217" s="524"/>
      <c r="L217" s="525">
        <f t="shared" ref="L217:L218" si="301">J217+K217</f>
        <v>0</v>
      </c>
      <c r="M217" s="523"/>
      <c r="N217" s="524"/>
      <c r="O217" s="525">
        <f t="shared" ref="O217:O218" si="302">M217+N217</f>
        <v>0</v>
      </c>
      <c r="P217" s="527"/>
    </row>
    <row r="218" spans="1:16" hidden="1" x14ac:dyDescent="0.25">
      <c r="A218" s="381">
        <v>6242</v>
      </c>
      <c r="B218" s="418" t="s">
        <v>235</v>
      </c>
      <c r="C218" s="626">
        <f t="shared" si="291"/>
        <v>0</v>
      </c>
      <c r="D218" s="523"/>
      <c r="E218" s="524"/>
      <c r="F218" s="525">
        <f t="shared" si="299"/>
        <v>0</v>
      </c>
      <c r="G218" s="523"/>
      <c r="H218" s="524"/>
      <c r="I218" s="525">
        <f t="shared" si="300"/>
        <v>0</v>
      </c>
      <c r="J218" s="526"/>
      <c r="K218" s="524"/>
      <c r="L218" s="525">
        <f t="shared" si="301"/>
        <v>0</v>
      </c>
      <c r="M218" s="523"/>
      <c r="N218" s="524"/>
      <c r="O218" s="525">
        <f t="shared" si="302"/>
        <v>0</v>
      </c>
      <c r="P218" s="527"/>
    </row>
    <row r="219" spans="1:16" ht="25.5" hidden="1" customHeight="1" x14ac:dyDescent="0.25">
      <c r="A219" s="528">
        <v>6250</v>
      </c>
      <c r="B219" s="418" t="s">
        <v>236</v>
      </c>
      <c r="C219" s="626">
        <f t="shared" si="291"/>
        <v>0</v>
      </c>
      <c r="D219" s="529">
        <f>SUM(D220:D224)</f>
        <v>0</v>
      </c>
      <c r="E219" s="530">
        <f t="shared" ref="E219" si="303">SUM(E220:E224)</f>
        <v>0</v>
      </c>
      <c r="F219" s="525">
        <f>SUM(F220:F224)</f>
        <v>0</v>
      </c>
      <c r="G219" s="529">
        <f t="shared" ref="G219:H219" si="304">SUM(G220:G224)</f>
        <v>0</v>
      </c>
      <c r="H219" s="530">
        <f t="shared" si="304"/>
        <v>0</v>
      </c>
      <c r="I219" s="525">
        <f>SUM(I220:I224)</f>
        <v>0</v>
      </c>
      <c r="J219" s="531">
        <f t="shared" ref="J219:K219" si="305">SUM(J220:J224)</f>
        <v>0</v>
      </c>
      <c r="K219" s="530">
        <f t="shared" si="305"/>
        <v>0</v>
      </c>
      <c r="L219" s="525">
        <f>SUM(L220:L224)</f>
        <v>0</v>
      </c>
      <c r="M219" s="529">
        <f t="shared" ref="M219:O219" si="306">SUM(M220:M224)</f>
        <v>0</v>
      </c>
      <c r="N219" s="530">
        <f t="shared" si="306"/>
        <v>0</v>
      </c>
      <c r="O219" s="525">
        <f t="shared" si="306"/>
        <v>0</v>
      </c>
      <c r="P219" s="527"/>
    </row>
    <row r="220" spans="1:16" ht="14.25" hidden="1" customHeight="1" x14ac:dyDescent="0.25">
      <c r="A220" s="381">
        <v>6252</v>
      </c>
      <c r="B220" s="418" t="s">
        <v>237</v>
      </c>
      <c r="C220" s="626">
        <f t="shared" si="291"/>
        <v>0</v>
      </c>
      <c r="D220" s="523"/>
      <c r="E220" s="524"/>
      <c r="F220" s="525">
        <f t="shared" ref="F220:F226" si="307">D220+E220</f>
        <v>0</v>
      </c>
      <c r="G220" s="523"/>
      <c r="H220" s="524"/>
      <c r="I220" s="525">
        <f t="shared" ref="I220:I226" si="308">G220+H220</f>
        <v>0</v>
      </c>
      <c r="J220" s="526"/>
      <c r="K220" s="524"/>
      <c r="L220" s="525">
        <f t="shared" ref="L220:L226" si="309">J220+K220</f>
        <v>0</v>
      </c>
      <c r="M220" s="523"/>
      <c r="N220" s="524"/>
      <c r="O220" s="525">
        <f t="shared" ref="O220:O226" si="310">M220+N220</f>
        <v>0</v>
      </c>
      <c r="P220" s="527"/>
    </row>
    <row r="221" spans="1:16" ht="14.25" hidden="1" customHeight="1" x14ac:dyDescent="0.25">
      <c r="A221" s="381">
        <v>6253</v>
      </c>
      <c r="B221" s="418" t="s">
        <v>238</v>
      </c>
      <c r="C221" s="626">
        <f t="shared" si="291"/>
        <v>0</v>
      </c>
      <c r="D221" s="523"/>
      <c r="E221" s="524"/>
      <c r="F221" s="525">
        <f t="shared" si="307"/>
        <v>0</v>
      </c>
      <c r="G221" s="523"/>
      <c r="H221" s="524"/>
      <c r="I221" s="525">
        <f t="shared" si="308"/>
        <v>0</v>
      </c>
      <c r="J221" s="526"/>
      <c r="K221" s="524"/>
      <c r="L221" s="525">
        <f t="shared" si="309"/>
        <v>0</v>
      </c>
      <c r="M221" s="523"/>
      <c r="N221" s="524"/>
      <c r="O221" s="525">
        <f t="shared" si="310"/>
        <v>0</v>
      </c>
      <c r="P221" s="527"/>
    </row>
    <row r="222" spans="1:16" ht="24" hidden="1" x14ac:dyDescent="0.25">
      <c r="A222" s="381">
        <v>6254</v>
      </c>
      <c r="B222" s="418" t="s">
        <v>239</v>
      </c>
      <c r="C222" s="626">
        <f t="shared" si="291"/>
        <v>0</v>
      </c>
      <c r="D222" s="523"/>
      <c r="E222" s="524"/>
      <c r="F222" s="525">
        <f t="shared" si="307"/>
        <v>0</v>
      </c>
      <c r="G222" s="523"/>
      <c r="H222" s="524"/>
      <c r="I222" s="525">
        <f t="shared" si="308"/>
        <v>0</v>
      </c>
      <c r="J222" s="526"/>
      <c r="K222" s="524"/>
      <c r="L222" s="525">
        <f t="shared" si="309"/>
        <v>0</v>
      </c>
      <c r="M222" s="523"/>
      <c r="N222" s="524"/>
      <c r="O222" s="525">
        <f t="shared" si="310"/>
        <v>0</v>
      </c>
      <c r="P222" s="527"/>
    </row>
    <row r="223" spans="1:16" ht="24" hidden="1" x14ac:dyDescent="0.25">
      <c r="A223" s="381">
        <v>6255</v>
      </c>
      <c r="B223" s="418" t="s">
        <v>240</v>
      </c>
      <c r="C223" s="626">
        <f t="shared" si="291"/>
        <v>0</v>
      </c>
      <c r="D223" s="523"/>
      <c r="E223" s="524"/>
      <c r="F223" s="525">
        <f t="shared" si="307"/>
        <v>0</v>
      </c>
      <c r="G223" s="523"/>
      <c r="H223" s="524"/>
      <c r="I223" s="525">
        <f t="shared" si="308"/>
        <v>0</v>
      </c>
      <c r="J223" s="526"/>
      <c r="K223" s="524"/>
      <c r="L223" s="525">
        <f t="shared" si="309"/>
        <v>0</v>
      </c>
      <c r="M223" s="523"/>
      <c r="N223" s="524"/>
      <c r="O223" s="525">
        <f t="shared" si="310"/>
        <v>0</v>
      </c>
      <c r="P223" s="527"/>
    </row>
    <row r="224" spans="1:16" hidden="1" x14ac:dyDescent="0.25">
      <c r="A224" s="381">
        <v>6259</v>
      </c>
      <c r="B224" s="418" t="s">
        <v>241</v>
      </c>
      <c r="C224" s="626">
        <f t="shared" si="291"/>
        <v>0</v>
      </c>
      <c r="D224" s="523"/>
      <c r="E224" s="524"/>
      <c r="F224" s="525">
        <f t="shared" si="307"/>
        <v>0</v>
      </c>
      <c r="G224" s="523"/>
      <c r="H224" s="524"/>
      <c r="I224" s="525">
        <f t="shared" si="308"/>
        <v>0</v>
      </c>
      <c r="J224" s="526"/>
      <c r="K224" s="524"/>
      <c r="L224" s="525">
        <f t="shared" si="309"/>
        <v>0</v>
      </c>
      <c r="M224" s="523"/>
      <c r="N224" s="524"/>
      <c r="O224" s="525">
        <f t="shared" si="310"/>
        <v>0</v>
      </c>
      <c r="P224" s="527"/>
    </row>
    <row r="225" spans="1:16" ht="24" hidden="1" x14ac:dyDescent="0.25">
      <c r="A225" s="528">
        <v>6260</v>
      </c>
      <c r="B225" s="418" t="s">
        <v>242</v>
      </c>
      <c r="C225" s="626">
        <f t="shared" si="291"/>
        <v>0</v>
      </c>
      <c r="D225" s="523"/>
      <c r="E225" s="524"/>
      <c r="F225" s="525">
        <f t="shared" si="307"/>
        <v>0</v>
      </c>
      <c r="G225" s="523"/>
      <c r="H225" s="524"/>
      <c r="I225" s="525">
        <f t="shared" si="308"/>
        <v>0</v>
      </c>
      <c r="J225" s="526"/>
      <c r="K225" s="524"/>
      <c r="L225" s="525">
        <f t="shared" si="309"/>
        <v>0</v>
      </c>
      <c r="M225" s="523"/>
      <c r="N225" s="524"/>
      <c r="O225" s="525">
        <f t="shared" si="310"/>
        <v>0</v>
      </c>
      <c r="P225" s="527"/>
    </row>
    <row r="226" spans="1:16" hidden="1" x14ac:dyDescent="0.25">
      <c r="A226" s="528">
        <v>6270</v>
      </c>
      <c r="B226" s="418" t="s">
        <v>243</v>
      </c>
      <c r="C226" s="626">
        <f t="shared" si="291"/>
        <v>0</v>
      </c>
      <c r="D226" s="523"/>
      <c r="E226" s="524"/>
      <c r="F226" s="525">
        <f t="shared" si="307"/>
        <v>0</v>
      </c>
      <c r="G226" s="523"/>
      <c r="H226" s="524"/>
      <c r="I226" s="525">
        <f t="shared" si="308"/>
        <v>0</v>
      </c>
      <c r="J226" s="526"/>
      <c r="K226" s="524"/>
      <c r="L226" s="525">
        <f t="shared" si="309"/>
        <v>0</v>
      </c>
      <c r="M226" s="523"/>
      <c r="N226" s="524"/>
      <c r="O226" s="525">
        <f t="shared" si="310"/>
        <v>0</v>
      </c>
      <c r="P226" s="527"/>
    </row>
    <row r="227" spans="1:16" ht="24" hidden="1" x14ac:dyDescent="0.25">
      <c r="A227" s="536">
        <v>6290</v>
      </c>
      <c r="B227" s="410" t="s">
        <v>244</v>
      </c>
      <c r="C227" s="641">
        <f t="shared" si="291"/>
        <v>0</v>
      </c>
      <c r="D227" s="537">
        <f>SUM(D228:D231)</f>
        <v>0</v>
      </c>
      <c r="E227" s="538">
        <f t="shared" ref="E227" si="311">SUM(E228:E231)</f>
        <v>0</v>
      </c>
      <c r="F227" s="520">
        <f>SUM(F228:F231)</f>
        <v>0</v>
      </c>
      <c r="G227" s="537">
        <f t="shared" ref="G227:O227" si="312">SUM(G228:G231)</f>
        <v>0</v>
      </c>
      <c r="H227" s="538">
        <f t="shared" si="312"/>
        <v>0</v>
      </c>
      <c r="I227" s="520">
        <f t="shared" si="312"/>
        <v>0</v>
      </c>
      <c r="J227" s="539">
        <f t="shared" si="312"/>
        <v>0</v>
      </c>
      <c r="K227" s="538">
        <f t="shared" si="312"/>
        <v>0</v>
      </c>
      <c r="L227" s="520">
        <f t="shared" si="312"/>
        <v>0</v>
      </c>
      <c r="M227" s="537">
        <f t="shared" si="312"/>
        <v>0</v>
      </c>
      <c r="N227" s="538">
        <f t="shared" si="312"/>
        <v>0</v>
      </c>
      <c r="O227" s="520">
        <f t="shared" si="312"/>
        <v>0</v>
      </c>
      <c r="P227" s="552"/>
    </row>
    <row r="228" spans="1:16" hidden="1" x14ac:dyDescent="0.25">
      <c r="A228" s="381">
        <v>6291</v>
      </c>
      <c r="B228" s="418" t="s">
        <v>245</v>
      </c>
      <c r="C228" s="626">
        <f t="shared" si="291"/>
        <v>0</v>
      </c>
      <c r="D228" s="523"/>
      <c r="E228" s="524"/>
      <c r="F228" s="525">
        <f t="shared" ref="F228:F231" si="313">D228+E228</f>
        <v>0</v>
      </c>
      <c r="G228" s="523"/>
      <c r="H228" s="524"/>
      <c r="I228" s="525">
        <f t="shared" ref="I228:I231" si="314">G228+H228</f>
        <v>0</v>
      </c>
      <c r="J228" s="526"/>
      <c r="K228" s="524"/>
      <c r="L228" s="525">
        <f t="shared" ref="L228:L231" si="315">J228+K228</f>
        <v>0</v>
      </c>
      <c r="M228" s="523"/>
      <c r="N228" s="524"/>
      <c r="O228" s="525">
        <f t="shared" ref="O228:O231" si="316">M228+N228</f>
        <v>0</v>
      </c>
      <c r="P228" s="527"/>
    </row>
    <row r="229" spans="1:16" hidden="1" x14ac:dyDescent="0.25">
      <c r="A229" s="381">
        <v>6292</v>
      </c>
      <c r="B229" s="418" t="s">
        <v>246</v>
      </c>
      <c r="C229" s="626">
        <f t="shared" si="291"/>
        <v>0</v>
      </c>
      <c r="D229" s="523"/>
      <c r="E229" s="524"/>
      <c r="F229" s="525">
        <f t="shared" si="313"/>
        <v>0</v>
      </c>
      <c r="G229" s="523"/>
      <c r="H229" s="524"/>
      <c r="I229" s="525">
        <f t="shared" si="314"/>
        <v>0</v>
      </c>
      <c r="J229" s="526"/>
      <c r="K229" s="524"/>
      <c r="L229" s="525">
        <f t="shared" si="315"/>
        <v>0</v>
      </c>
      <c r="M229" s="523"/>
      <c r="N229" s="524"/>
      <c r="O229" s="525">
        <f t="shared" si="316"/>
        <v>0</v>
      </c>
      <c r="P229" s="527"/>
    </row>
    <row r="230" spans="1:16" ht="72" hidden="1" x14ac:dyDescent="0.25">
      <c r="A230" s="381">
        <v>6296</v>
      </c>
      <c r="B230" s="418" t="s">
        <v>247</v>
      </c>
      <c r="C230" s="626">
        <f t="shared" si="291"/>
        <v>0</v>
      </c>
      <c r="D230" s="523"/>
      <c r="E230" s="524"/>
      <c r="F230" s="525">
        <f t="shared" si="313"/>
        <v>0</v>
      </c>
      <c r="G230" s="523"/>
      <c r="H230" s="524"/>
      <c r="I230" s="525">
        <f t="shared" si="314"/>
        <v>0</v>
      </c>
      <c r="J230" s="526"/>
      <c r="K230" s="524"/>
      <c r="L230" s="525">
        <f t="shared" si="315"/>
        <v>0</v>
      </c>
      <c r="M230" s="523"/>
      <c r="N230" s="524"/>
      <c r="O230" s="525">
        <f t="shared" si="316"/>
        <v>0</v>
      </c>
      <c r="P230" s="527"/>
    </row>
    <row r="231" spans="1:16" ht="39.75" hidden="1" customHeight="1" x14ac:dyDescent="0.25">
      <c r="A231" s="381">
        <v>6299</v>
      </c>
      <c r="B231" s="418" t="s">
        <v>248</v>
      </c>
      <c r="C231" s="626">
        <f t="shared" si="291"/>
        <v>0</v>
      </c>
      <c r="D231" s="523"/>
      <c r="E231" s="524"/>
      <c r="F231" s="525">
        <f t="shared" si="313"/>
        <v>0</v>
      </c>
      <c r="G231" s="523"/>
      <c r="H231" s="524"/>
      <c r="I231" s="525">
        <f t="shared" si="314"/>
        <v>0</v>
      </c>
      <c r="J231" s="526"/>
      <c r="K231" s="524"/>
      <c r="L231" s="525">
        <f t="shared" si="315"/>
        <v>0</v>
      </c>
      <c r="M231" s="523"/>
      <c r="N231" s="524"/>
      <c r="O231" s="525">
        <f t="shared" si="316"/>
        <v>0</v>
      </c>
      <c r="P231" s="527"/>
    </row>
    <row r="232" spans="1:16" hidden="1" x14ac:dyDescent="0.25">
      <c r="A232" s="398">
        <v>6300</v>
      </c>
      <c r="B232" s="508" t="s">
        <v>249</v>
      </c>
      <c r="C232" s="624">
        <f t="shared" si="291"/>
        <v>0</v>
      </c>
      <c r="D232" s="509">
        <f>SUM(D233,D238,D239)</f>
        <v>0</v>
      </c>
      <c r="E232" s="510">
        <f t="shared" ref="E232" si="317">SUM(E233,E238,E239)</f>
        <v>0</v>
      </c>
      <c r="F232" s="511">
        <f>SUM(F233,F238,F239)</f>
        <v>0</v>
      </c>
      <c r="G232" s="509">
        <f t="shared" ref="G232:O232" si="318">SUM(G233,G238,G239)</f>
        <v>0</v>
      </c>
      <c r="H232" s="510">
        <f t="shared" si="318"/>
        <v>0</v>
      </c>
      <c r="I232" s="511">
        <f t="shared" si="318"/>
        <v>0</v>
      </c>
      <c r="J232" s="512">
        <f t="shared" si="318"/>
        <v>0</v>
      </c>
      <c r="K232" s="510">
        <f t="shared" si="318"/>
        <v>0</v>
      </c>
      <c r="L232" s="511">
        <f t="shared" si="318"/>
        <v>0</v>
      </c>
      <c r="M232" s="509">
        <f t="shared" si="318"/>
        <v>0</v>
      </c>
      <c r="N232" s="510">
        <f t="shared" si="318"/>
        <v>0</v>
      </c>
      <c r="O232" s="511">
        <f t="shared" si="318"/>
        <v>0</v>
      </c>
      <c r="P232" s="540"/>
    </row>
    <row r="233" spans="1:16" ht="24" hidden="1" x14ac:dyDescent="0.25">
      <c r="A233" s="536">
        <v>6320</v>
      </c>
      <c r="B233" s="410" t="s">
        <v>250</v>
      </c>
      <c r="C233" s="641">
        <f t="shared" si="291"/>
        <v>0</v>
      </c>
      <c r="D233" s="537">
        <f>SUM(D234:D237)</f>
        <v>0</v>
      </c>
      <c r="E233" s="538">
        <f t="shared" ref="E233" si="319">SUM(E234:E237)</f>
        <v>0</v>
      </c>
      <c r="F233" s="520">
        <f>SUM(F234:F237)</f>
        <v>0</v>
      </c>
      <c r="G233" s="537">
        <f t="shared" ref="G233:O233" si="320">SUM(G234:G237)</f>
        <v>0</v>
      </c>
      <c r="H233" s="538">
        <f t="shared" si="320"/>
        <v>0</v>
      </c>
      <c r="I233" s="520">
        <f t="shared" si="320"/>
        <v>0</v>
      </c>
      <c r="J233" s="539">
        <f t="shared" si="320"/>
        <v>0</v>
      </c>
      <c r="K233" s="538">
        <f t="shared" si="320"/>
        <v>0</v>
      </c>
      <c r="L233" s="520">
        <f t="shared" si="320"/>
        <v>0</v>
      </c>
      <c r="M233" s="537">
        <f t="shared" si="320"/>
        <v>0</v>
      </c>
      <c r="N233" s="538">
        <f t="shared" si="320"/>
        <v>0</v>
      </c>
      <c r="O233" s="520">
        <f t="shared" si="320"/>
        <v>0</v>
      </c>
      <c r="P233" s="522"/>
    </row>
    <row r="234" spans="1:16" hidden="1" x14ac:dyDescent="0.25">
      <c r="A234" s="381">
        <v>6322</v>
      </c>
      <c r="B234" s="418" t="s">
        <v>251</v>
      </c>
      <c r="C234" s="626">
        <f t="shared" si="291"/>
        <v>0</v>
      </c>
      <c r="D234" s="523"/>
      <c r="E234" s="524"/>
      <c r="F234" s="525">
        <f t="shared" ref="F234:F239" si="321">D234+E234</f>
        <v>0</v>
      </c>
      <c r="G234" s="523"/>
      <c r="H234" s="524"/>
      <c r="I234" s="525">
        <f t="shared" ref="I234:I239" si="322">G234+H234</f>
        <v>0</v>
      </c>
      <c r="J234" s="526"/>
      <c r="K234" s="524"/>
      <c r="L234" s="525">
        <f t="shared" ref="L234:L239" si="323">J234+K234</f>
        <v>0</v>
      </c>
      <c r="M234" s="523"/>
      <c r="N234" s="524"/>
      <c r="O234" s="525">
        <f t="shared" ref="O234:O239" si="324">M234+N234</f>
        <v>0</v>
      </c>
      <c r="P234" s="527"/>
    </row>
    <row r="235" spans="1:16" ht="24" hidden="1" x14ac:dyDescent="0.25">
      <c r="A235" s="381">
        <v>6323</v>
      </c>
      <c r="B235" s="418" t="s">
        <v>252</v>
      </c>
      <c r="C235" s="626">
        <f t="shared" si="291"/>
        <v>0</v>
      </c>
      <c r="D235" s="523"/>
      <c r="E235" s="524"/>
      <c r="F235" s="525">
        <f t="shared" si="321"/>
        <v>0</v>
      </c>
      <c r="G235" s="523"/>
      <c r="H235" s="524"/>
      <c r="I235" s="525">
        <f t="shared" si="322"/>
        <v>0</v>
      </c>
      <c r="J235" s="526"/>
      <c r="K235" s="524"/>
      <c r="L235" s="525">
        <f t="shared" si="323"/>
        <v>0</v>
      </c>
      <c r="M235" s="523"/>
      <c r="N235" s="524"/>
      <c r="O235" s="525">
        <f t="shared" si="324"/>
        <v>0</v>
      </c>
      <c r="P235" s="527"/>
    </row>
    <row r="236" spans="1:16" ht="24" hidden="1" x14ac:dyDescent="0.25">
      <c r="A236" s="381">
        <v>6324</v>
      </c>
      <c r="B236" s="418" t="s">
        <v>253</v>
      </c>
      <c r="C236" s="626">
        <f t="shared" si="291"/>
        <v>0</v>
      </c>
      <c r="D236" s="523"/>
      <c r="E236" s="524"/>
      <c r="F236" s="525">
        <f t="shared" si="321"/>
        <v>0</v>
      </c>
      <c r="G236" s="523"/>
      <c r="H236" s="524"/>
      <c r="I236" s="525">
        <f t="shared" si="322"/>
        <v>0</v>
      </c>
      <c r="J236" s="526"/>
      <c r="K236" s="524"/>
      <c r="L236" s="525">
        <f t="shared" si="323"/>
        <v>0</v>
      </c>
      <c r="M236" s="523"/>
      <c r="N236" s="524"/>
      <c r="O236" s="525">
        <f t="shared" si="324"/>
        <v>0</v>
      </c>
      <c r="P236" s="527"/>
    </row>
    <row r="237" spans="1:16" hidden="1" x14ac:dyDescent="0.25">
      <c r="A237" s="374">
        <v>6329</v>
      </c>
      <c r="B237" s="410" t="s">
        <v>254</v>
      </c>
      <c r="C237" s="625">
        <f t="shared" si="291"/>
        <v>0</v>
      </c>
      <c r="D237" s="518"/>
      <c r="E237" s="519"/>
      <c r="F237" s="520">
        <f t="shared" si="321"/>
        <v>0</v>
      </c>
      <c r="G237" s="518"/>
      <c r="H237" s="519"/>
      <c r="I237" s="520">
        <f t="shared" si="322"/>
        <v>0</v>
      </c>
      <c r="J237" s="521"/>
      <c r="K237" s="519"/>
      <c r="L237" s="520">
        <f t="shared" si="323"/>
        <v>0</v>
      </c>
      <c r="M237" s="518"/>
      <c r="N237" s="519"/>
      <c r="O237" s="520">
        <f t="shared" si="324"/>
        <v>0</v>
      </c>
      <c r="P237" s="522"/>
    </row>
    <row r="238" spans="1:16" ht="24" hidden="1" x14ac:dyDescent="0.25">
      <c r="A238" s="567">
        <v>6330</v>
      </c>
      <c r="B238" s="568" t="s">
        <v>255</v>
      </c>
      <c r="C238" s="641">
        <f t="shared" si="291"/>
        <v>0</v>
      </c>
      <c r="D238" s="554"/>
      <c r="E238" s="555"/>
      <c r="F238" s="556">
        <f t="shared" si="321"/>
        <v>0</v>
      </c>
      <c r="G238" s="554"/>
      <c r="H238" s="555"/>
      <c r="I238" s="556">
        <f t="shared" si="322"/>
        <v>0</v>
      </c>
      <c r="J238" s="557"/>
      <c r="K238" s="555"/>
      <c r="L238" s="556">
        <f t="shared" si="323"/>
        <v>0</v>
      </c>
      <c r="M238" s="554"/>
      <c r="N238" s="555"/>
      <c r="O238" s="556">
        <f t="shared" si="324"/>
        <v>0</v>
      </c>
      <c r="P238" s="552"/>
    </row>
    <row r="239" spans="1:16" hidden="1" x14ac:dyDescent="0.25">
      <c r="A239" s="528">
        <v>6360</v>
      </c>
      <c r="B239" s="418" t="s">
        <v>256</v>
      </c>
      <c r="C239" s="626">
        <f t="shared" si="291"/>
        <v>0</v>
      </c>
      <c r="D239" s="523"/>
      <c r="E239" s="524"/>
      <c r="F239" s="525">
        <f t="shared" si="321"/>
        <v>0</v>
      </c>
      <c r="G239" s="523"/>
      <c r="H239" s="524"/>
      <c r="I239" s="525">
        <f t="shared" si="322"/>
        <v>0</v>
      </c>
      <c r="J239" s="526"/>
      <c r="K239" s="524"/>
      <c r="L239" s="525">
        <f t="shared" si="323"/>
        <v>0</v>
      </c>
      <c r="M239" s="523"/>
      <c r="N239" s="524"/>
      <c r="O239" s="525">
        <f t="shared" si="324"/>
        <v>0</v>
      </c>
      <c r="P239" s="527"/>
    </row>
    <row r="240" spans="1:16" ht="36" hidden="1" x14ac:dyDescent="0.25">
      <c r="A240" s="398">
        <v>6400</v>
      </c>
      <c r="B240" s="508" t="s">
        <v>257</v>
      </c>
      <c r="C240" s="624">
        <f t="shared" si="291"/>
        <v>0</v>
      </c>
      <c r="D240" s="509">
        <f>SUM(D241,D245)</f>
        <v>0</v>
      </c>
      <c r="E240" s="510">
        <f t="shared" ref="E240" si="325">SUM(E241,E245)</f>
        <v>0</v>
      </c>
      <c r="F240" s="511">
        <f>SUM(F241,F245)</f>
        <v>0</v>
      </c>
      <c r="G240" s="509">
        <f t="shared" ref="G240:O240" si="326">SUM(G241,G245)</f>
        <v>0</v>
      </c>
      <c r="H240" s="510">
        <f t="shared" si="326"/>
        <v>0</v>
      </c>
      <c r="I240" s="511">
        <f t="shared" si="326"/>
        <v>0</v>
      </c>
      <c r="J240" s="512">
        <f t="shared" si="326"/>
        <v>0</v>
      </c>
      <c r="K240" s="510">
        <f t="shared" si="326"/>
        <v>0</v>
      </c>
      <c r="L240" s="511">
        <f t="shared" si="326"/>
        <v>0</v>
      </c>
      <c r="M240" s="509">
        <f t="shared" si="326"/>
        <v>0</v>
      </c>
      <c r="N240" s="510">
        <f t="shared" si="326"/>
        <v>0</v>
      </c>
      <c r="O240" s="511">
        <f t="shared" si="326"/>
        <v>0</v>
      </c>
      <c r="P240" s="540"/>
    </row>
    <row r="241" spans="1:17" ht="24" hidden="1" x14ac:dyDescent="0.25">
      <c r="A241" s="536">
        <v>6410</v>
      </c>
      <c r="B241" s="410" t="s">
        <v>258</v>
      </c>
      <c r="C241" s="625">
        <f t="shared" si="291"/>
        <v>0</v>
      </c>
      <c r="D241" s="537">
        <f>SUM(D242:D244)</f>
        <v>0</v>
      </c>
      <c r="E241" s="538">
        <f t="shared" ref="E241" si="327">SUM(E242:E244)</f>
        <v>0</v>
      </c>
      <c r="F241" s="520">
        <f>SUM(F242:F244)</f>
        <v>0</v>
      </c>
      <c r="G241" s="537">
        <f t="shared" ref="G241:O241" si="328">SUM(G242:G244)</f>
        <v>0</v>
      </c>
      <c r="H241" s="538">
        <f t="shared" si="328"/>
        <v>0</v>
      </c>
      <c r="I241" s="520">
        <f t="shared" si="328"/>
        <v>0</v>
      </c>
      <c r="J241" s="539">
        <f t="shared" si="328"/>
        <v>0</v>
      </c>
      <c r="K241" s="538">
        <f t="shared" si="328"/>
        <v>0</v>
      </c>
      <c r="L241" s="520">
        <f t="shared" si="328"/>
        <v>0</v>
      </c>
      <c r="M241" s="537">
        <f t="shared" si="328"/>
        <v>0</v>
      </c>
      <c r="N241" s="538">
        <f t="shared" si="328"/>
        <v>0</v>
      </c>
      <c r="O241" s="520">
        <f t="shared" si="328"/>
        <v>0</v>
      </c>
      <c r="P241" s="550"/>
    </row>
    <row r="242" spans="1:17" hidden="1" x14ac:dyDescent="0.25">
      <c r="A242" s="381">
        <v>6411</v>
      </c>
      <c r="B242" s="541" t="s">
        <v>259</v>
      </c>
      <c r="C242" s="626">
        <f t="shared" si="291"/>
        <v>0</v>
      </c>
      <c r="D242" s="523"/>
      <c r="E242" s="524"/>
      <c r="F242" s="525">
        <f t="shared" ref="F242:F244" si="329">D242+E242</f>
        <v>0</v>
      </c>
      <c r="G242" s="523"/>
      <c r="H242" s="524"/>
      <c r="I242" s="525">
        <f t="shared" ref="I242:I244" si="330">G242+H242</f>
        <v>0</v>
      </c>
      <c r="J242" s="526"/>
      <c r="K242" s="524"/>
      <c r="L242" s="525">
        <f t="shared" ref="L242:L244" si="331">J242+K242</f>
        <v>0</v>
      </c>
      <c r="M242" s="523"/>
      <c r="N242" s="524"/>
      <c r="O242" s="525">
        <f t="shared" ref="O242:O244" si="332">M242+N242</f>
        <v>0</v>
      </c>
      <c r="P242" s="527"/>
    </row>
    <row r="243" spans="1:17" ht="36" hidden="1" x14ac:dyDescent="0.25">
      <c r="A243" s="381">
        <v>6412</v>
      </c>
      <c r="B243" s="418" t="s">
        <v>260</v>
      </c>
      <c r="C243" s="626">
        <f t="shared" si="291"/>
        <v>0</v>
      </c>
      <c r="D243" s="523"/>
      <c r="E243" s="524"/>
      <c r="F243" s="525">
        <f t="shared" si="329"/>
        <v>0</v>
      </c>
      <c r="G243" s="523"/>
      <c r="H243" s="524"/>
      <c r="I243" s="525">
        <f t="shared" si="330"/>
        <v>0</v>
      </c>
      <c r="J243" s="526"/>
      <c r="K243" s="524"/>
      <c r="L243" s="525">
        <f t="shared" si="331"/>
        <v>0</v>
      </c>
      <c r="M243" s="523"/>
      <c r="N243" s="524"/>
      <c r="O243" s="525">
        <f t="shared" si="332"/>
        <v>0</v>
      </c>
      <c r="P243" s="527"/>
    </row>
    <row r="244" spans="1:17" ht="36" hidden="1" x14ac:dyDescent="0.25">
      <c r="A244" s="381">
        <v>6419</v>
      </c>
      <c r="B244" s="418" t="s">
        <v>261</v>
      </c>
      <c r="C244" s="626">
        <f t="shared" si="291"/>
        <v>0</v>
      </c>
      <c r="D244" s="523"/>
      <c r="E244" s="524"/>
      <c r="F244" s="525">
        <f t="shared" si="329"/>
        <v>0</v>
      </c>
      <c r="G244" s="523"/>
      <c r="H244" s="524"/>
      <c r="I244" s="525">
        <f t="shared" si="330"/>
        <v>0</v>
      </c>
      <c r="J244" s="526"/>
      <c r="K244" s="524"/>
      <c r="L244" s="525">
        <f t="shared" si="331"/>
        <v>0</v>
      </c>
      <c r="M244" s="523"/>
      <c r="N244" s="524"/>
      <c r="O244" s="525">
        <f t="shared" si="332"/>
        <v>0</v>
      </c>
      <c r="P244" s="527"/>
    </row>
    <row r="245" spans="1:17" ht="48" hidden="1" x14ac:dyDescent="0.25">
      <c r="A245" s="528">
        <v>6420</v>
      </c>
      <c r="B245" s="418" t="s">
        <v>262</v>
      </c>
      <c r="C245" s="626">
        <f t="shared" si="291"/>
        <v>0</v>
      </c>
      <c r="D245" s="529">
        <f>SUM(D246:D249)</f>
        <v>0</v>
      </c>
      <c r="E245" s="530">
        <f t="shared" ref="E245" si="333">SUM(E246:E249)</f>
        <v>0</v>
      </c>
      <c r="F245" s="525">
        <f>SUM(F246:F249)</f>
        <v>0</v>
      </c>
      <c r="G245" s="529">
        <f t="shared" ref="G245:H245" si="334">SUM(G246:G249)</f>
        <v>0</v>
      </c>
      <c r="H245" s="530">
        <f t="shared" si="334"/>
        <v>0</v>
      </c>
      <c r="I245" s="525">
        <f>SUM(I246:I249)</f>
        <v>0</v>
      </c>
      <c r="J245" s="531">
        <f t="shared" ref="J245:K245" si="335">SUM(J246:J249)</f>
        <v>0</v>
      </c>
      <c r="K245" s="530">
        <f t="shared" si="335"/>
        <v>0</v>
      </c>
      <c r="L245" s="525">
        <f>SUM(L246:L249)</f>
        <v>0</v>
      </c>
      <c r="M245" s="529">
        <f t="shared" ref="M245:O245" si="336">SUM(M246:M249)</f>
        <v>0</v>
      </c>
      <c r="N245" s="530">
        <f t="shared" si="336"/>
        <v>0</v>
      </c>
      <c r="O245" s="525">
        <f t="shared" si="336"/>
        <v>0</v>
      </c>
      <c r="P245" s="527"/>
    </row>
    <row r="246" spans="1:17" ht="36" hidden="1" x14ac:dyDescent="0.25">
      <c r="A246" s="381">
        <v>6421</v>
      </c>
      <c r="B246" s="418" t="s">
        <v>263</v>
      </c>
      <c r="C246" s="626">
        <f t="shared" si="291"/>
        <v>0</v>
      </c>
      <c r="D246" s="523"/>
      <c r="E246" s="524"/>
      <c r="F246" s="525">
        <f t="shared" ref="F246:F249" si="337">D246+E246</f>
        <v>0</v>
      </c>
      <c r="G246" s="523"/>
      <c r="H246" s="524"/>
      <c r="I246" s="525">
        <f t="shared" ref="I246:I249" si="338">G246+H246</f>
        <v>0</v>
      </c>
      <c r="J246" s="526"/>
      <c r="K246" s="524"/>
      <c r="L246" s="525">
        <f t="shared" ref="L246:L249" si="339">J246+K246</f>
        <v>0</v>
      </c>
      <c r="M246" s="523"/>
      <c r="N246" s="524"/>
      <c r="O246" s="525">
        <f t="shared" ref="O246:O249" si="340">M246+N246</f>
        <v>0</v>
      </c>
      <c r="P246" s="527"/>
    </row>
    <row r="247" spans="1:17" hidden="1" x14ac:dyDescent="0.25">
      <c r="A247" s="381">
        <v>6422</v>
      </c>
      <c r="B247" s="418" t="s">
        <v>264</v>
      </c>
      <c r="C247" s="626">
        <f t="shared" si="291"/>
        <v>0</v>
      </c>
      <c r="D247" s="523"/>
      <c r="E247" s="524"/>
      <c r="F247" s="525">
        <f t="shared" si="337"/>
        <v>0</v>
      </c>
      <c r="G247" s="523"/>
      <c r="H247" s="524"/>
      <c r="I247" s="525">
        <f t="shared" si="338"/>
        <v>0</v>
      </c>
      <c r="J247" s="526"/>
      <c r="K247" s="524"/>
      <c r="L247" s="525">
        <f t="shared" si="339"/>
        <v>0</v>
      </c>
      <c r="M247" s="523"/>
      <c r="N247" s="524"/>
      <c r="O247" s="525">
        <f t="shared" si="340"/>
        <v>0</v>
      </c>
      <c r="P247" s="527"/>
    </row>
    <row r="248" spans="1:17" ht="13.5" hidden="1" customHeight="1" x14ac:dyDescent="0.25">
      <c r="A248" s="381">
        <v>6423</v>
      </c>
      <c r="B248" s="418" t="s">
        <v>265</v>
      </c>
      <c r="C248" s="626">
        <f t="shared" si="291"/>
        <v>0</v>
      </c>
      <c r="D248" s="523"/>
      <c r="E248" s="524"/>
      <c r="F248" s="525">
        <f t="shared" si="337"/>
        <v>0</v>
      </c>
      <c r="G248" s="523"/>
      <c r="H248" s="524"/>
      <c r="I248" s="525">
        <f t="shared" si="338"/>
        <v>0</v>
      </c>
      <c r="J248" s="526"/>
      <c r="K248" s="524"/>
      <c r="L248" s="525">
        <f t="shared" si="339"/>
        <v>0</v>
      </c>
      <c r="M248" s="523"/>
      <c r="N248" s="524"/>
      <c r="O248" s="525">
        <f t="shared" si="340"/>
        <v>0</v>
      </c>
      <c r="P248" s="527"/>
    </row>
    <row r="249" spans="1:17" ht="36" hidden="1" x14ac:dyDescent="0.25">
      <c r="A249" s="381">
        <v>6424</v>
      </c>
      <c r="B249" s="418" t="s">
        <v>266</v>
      </c>
      <c r="C249" s="626">
        <f t="shared" si="291"/>
        <v>0</v>
      </c>
      <c r="D249" s="523"/>
      <c r="E249" s="524"/>
      <c r="F249" s="525">
        <f t="shared" si="337"/>
        <v>0</v>
      </c>
      <c r="G249" s="523"/>
      <c r="H249" s="524"/>
      <c r="I249" s="525">
        <f t="shared" si="338"/>
        <v>0</v>
      </c>
      <c r="J249" s="526"/>
      <c r="K249" s="524"/>
      <c r="L249" s="525">
        <f t="shared" si="339"/>
        <v>0</v>
      </c>
      <c r="M249" s="523"/>
      <c r="N249" s="524"/>
      <c r="O249" s="525">
        <f t="shared" si="340"/>
        <v>0</v>
      </c>
      <c r="P249" s="527"/>
      <c r="Q249" s="569"/>
    </row>
    <row r="250" spans="1:17" ht="60" hidden="1" x14ac:dyDescent="0.25">
      <c r="A250" s="398">
        <v>6500</v>
      </c>
      <c r="B250" s="508" t="s">
        <v>267</v>
      </c>
      <c r="C250" s="628">
        <f t="shared" si="291"/>
        <v>0</v>
      </c>
      <c r="D250" s="543">
        <f t="shared" ref="D250:O250" si="341">SUM(D251)</f>
        <v>0</v>
      </c>
      <c r="E250" s="544">
        <f t="shared" si="341"/>
        <v>0</v>
      </c>
      <c r="F250" s="545">
        <f t="shared" si="341"/>
        <v>0</v>
      </c>
      <c r="G250" s="454">
        <f t="shared" si="341"/>
        <v>0</v>
      </c>
      <c r="H250" s="455">
        <f t="shared" si="341"/>
        <v>0</v>
      </c>
      <c r="I250" s="545">
        <f t="shared" si="341"/>
        <v>0</v>
      </c>
      <c r="J250" s="570">
        <f t="shared" si="341"/>
        <v>0</v>
      </c>
      <c r="K250" s="455">
        <f t="shared" si="341"/>
        <v>0</v>
      </c>
      <c r="L250" s="545">
        <f t="shared" si="341"/>
        <v>0</v>
      </c>
      <c r="M250" s="454">
        <f t="shared" si="341"/>
        <v>0</v>
      </c>
      <c r="N250" s="455">
        <f t="shared" si="341"/>
        <v>0</v>
      </c>
      <c r="O250" s="545">
        <f t="shared" si="341"/>
        <v>0</v>
      </c>
      <c r="P250" s="540"/>
      <c r="Q250" s="569"/>
    </row>
    <row r="251" spans="1:17" ht="48" hidden="1" x14ac:dyDescent="0.25">
      <c r="A251" s="381">
        <v>6510</v>
      </c>
      <c r="B251" s="418" t="s">
        <v>268</v>
      </c>
      <c r="C251" s="626">
        <f t="shared" si="291"/>
        <v>0</v>
      </c>
      <c r="D251" s="532"/>
      <c r="E251" s="533"/>
      <c r="F251" s="571">
        <f>D251+E251</f>
        <v>0</v>
      </c>
      <c r="G251" s="572"/>
      <c r="H251" s="573"/>
      <c r="I251" s="571">
        <f>G251+H251</f>
        <v>0</v>
      </c>
      <c r="J251" s="574"/>
      <c r="K251" s="573"/>
      <c r="L251" s="571">
        <f>J251+K251</f>
        <v>0</v>
      </c>
      <c r="M251" s="572"/>
      <c r="N251" s="573"/>
      <c r="O251" s="571">
        <f t="shared" ref="O251" si="342">M251+N251</f>
        <v>0</v>
      </c>
      <c r="P251" s="550"/>
      <c r="Q251" s="569"/>
    </row>
    <row r="252" spans="1:17" ht="48" hidden="1" x14ac:dyDescent="0.25">
      <c r="A252" s="575">
        <v>7000</v>
      </c>
      <c r="B252" s="575" t="s">
        <v>269</v>
      </c>
      <c r="C252" s="643">
        <f t="shared" si="291"/>
        <v>0</v>
      </c>
      <c r="D252" s="576">
        <f>SUM(D253,D263)</f>
        <v>0</v>
      </c>
      <c r="E252" s="577">
        <f t="shared" ref="E252" si="343">SUM(E253,E263)</f>
        <v>0</v>
      </c>
      <c r="F252" s="578">
        <f>SUM(F253,F263)</f>
        <v>0</v>
      </c>
      <c r="G252" s="576">
        <f t="shared" ref="G252:H252" si="344">SUM(G253,G263)</f>
        <v>0</v>
      </c>
      <c r="H252" s="577">
        <f t="shared" si="344"/>
        <v>0</v>
      </c>
      <c r="I252" s="578">
        <f>SUM(I253,I263)</f>
        <v>0</v>
      </c>
      <c r="J252" s="579">
        <f t="shared" ref="J252:K252" si="345">SUM(J253,J263)</f>
        <v>0</v>
      </c>
      <c r="K252" s="577">
        <f t="shared" si="345"/>
        <v>0</v>
      </c>
      <c r="L252" s="578">
        <f>SUM(L253,L263)</f>
        <v>0</v>
      </c>
      <c r="M252" s="576">
        <f t="shared" ref="M252:O252" si="346">SUM(M253,M263)</f>
        <v>0</v>
      </c>
      <c r="N252" s="577">
        <f t="shared" si="346"/>
        <v>0</v>
      </c>
      <c r="O252" s="578">
        <f t="shared" si="346"/>
        <v>0</v>
      </c>
      <c r="P252" s="273"/>
    </row>
    <row r="253" spans="1:17" ht="24" hidden="1" x14ac:dyDescent="0.25">
      <c r="A253" s="398">
        <v>7200</v>
      </c>
      <c r="B253" s="508" t="s">
        <v>270</v>
      </c>
      <c r="C253" s="624">
        <f t="shared" si="291"/>
        <v>0</v>
      </c>
      <c r="D253" s="509">
        <f t="shared" ref="D253:O253" si="347">SUM(D254,D255,D256,D257,D261,D262)</f>
        <v>0</v>
      </c>
      <c r="E253" s="510">
        <f t="shared" si="347"/>
        <v>0</v>
      </c>
      <c r="F253" s="511">
        <f t="shared" si="347"/>
        <v>0</v>
      </c>
      <c r="G253" s="509">
        <f t="shared" si="347"/>
        <v>0</v>
      </c>
      <c r="H253" s="510">
        <f t="shared" si="347"/>
        <v>0</v>
      </c>
      <c r="I253" s="511">
        <f t="shared" si="347"/>
        <v>0</v>
      </c>
      <c r="J253" s="512">
        <f t="shared" si="347"/>
        <v>0</v>
      </c>
      <c r="K253" s="510">
        <f t="shared" si="347"/>
        <v>0</v>
      </c>
      <c r="L253" s="511">
        <f t="shared" si="347"/>
        <v>0</v>
      </c>
      <c r="M253" s="509">
        <f t="shared" si="347"/>
        <v>0</v>
      </c>
      <c r="N253" s="510">
        <f t="shared" si="347"/>
        <v>0</v>
      </c>
      <c r="O253" s="511">
        <f t="shared" si="347"/>
        <v>0</v>
      </c>
      <c r="P253" s="513"/>
    </row>
    <row r="254" spans="1:17" ht="24" hidden="1" x14ac:dyDescent="0.25">
      <c r="A254" s="536">
        <v>7210</v>
      </c>
      <c r="B254" s="410" t="s">
        <v>271</v>
      </c>
      <c r="C254" s="625">
        <f t="shared" si="291"/>
        <v>0</v>
      </c>
      <c r="D254" s="518"/>
      <c r="E254" s="519"/>
      <c r="F254" s="520">
        <f t="shared" ref="F254:F256" si="348">D254+E254</f>
        <v>0</v>
      </c>
      <c r="G254" s="518"/>
      <c r="H254" s="519"/>
      <c r="I254" s="520">
        <f t="shared" ref="I254:I256" si="349">G254+H254</f>
        <v>0</v>
      </c>
      <c r="J254" s="521"/>
      <c r="K254" s="519"/>
      <c r="L254" s="520">
        <f t="shared" ref="L254:L256" si="350">J254+K254</f>
        <v>0</v>
      </c>
      <c r="M254" s="518"/>
      <c r="N254" s="519"/>
      <c r="O254" s="520">
        <f t="shared" ref="O254:O256" si="351">M254+N254</f>
        <v>0</v>
      </c>
      <c r="P254" s="522"/>
    </row>
    <row r="255" spans="1:17" s="569" customFormat="1" ht="36" hidden="1" x14ac:dyDescent="0.25">
      <c r="A255" s="528">
        <v>7220</v>
      </c>
      <c r="B255" s="418" t="s">
        <v>272</v>
      </c>
      <c r="C255" s="626">
        <f t="shared" si="291"/>
        <v>0</v>
      </c>
      <c r="D255" s="523"/>
      <c r="E255" s="524"/>
      <c r="F255" s="525">
        <f t="shared" si="348"/>
        <v>0</v>
      </c>
      <c r="G255" s="523"/>
      <c r="H255" s="524"/>
      <c r="I255" s="525">
        <f t="shared" si="349"/>
        <v>0</v>
      </c>
      <c r="J255" s="526"/>
      <c r="K255" s="524"/>
      <c r="L255" s="525">
        <f t="shared" si="350"/>
        <v>0</v>
      </c>
      <c r="M255" s="523"/>
      <c r="N255" s="524"/>
      <c r="O255" s="525">
        <f t="shared" si="351"/>
        <v>0</v>
      </c>
      <c r="P255" s="527"/>
    </row>
    <row r="256" spans="1:17" ht="24" hidden="1" x14ac:dyDescent="0.25">
      <c r="A256" s="528">
        <v>7230</v>
      </c>
      <c r="B256" s="418" t="s">
        <v>43</v>
      </c>
      <c r="C256" s="626">
        <f t="shared" si="291"/>
        <v>0</v>
      </c>
      <c r="D256" s="523"/>
      <c r="E256" s="524"/>
      <c r="F256" s="525">
        <f t="shared" si="348"/>
        <v>0</v>
      </c>
      <c r="G256" s="523"/>
      <c r="H256" s="524"/>
      <c r="I256" s="525">
        <f t="shared" si="349"/>
        <v>0</v>
      </c>
      <c r="J256" s="526"/>
      <c r="K256" s="524"/>
      <c r="L256" s="525">
        <f t="shared" si="350"/>
        <v>0</v>
      </c>
      <c r="M256" s="523"/>
      <c r="N256" s="524"/>
      <c r="O256" s="525">
        <f t="shared" si="351"/>
        <v>0</v>
      </c>
      <c r="P256" s="527"/>
    </row>
    <row r="257" spans="1:16" ht="24" hidden="1" x14ac:dyDescent="0.25">
      <c r="A257" s="528">
        <v>7240</v>
      </c>
      <c r="B257" s="418" t="s">
        <v>273</v>
      </c>
      <c r="C257" s="626">
        <f t="shared" si="291"/>
        <v>0</v>
      </c>
      <c r="D257" s="529">
        <f t="shared" ref="D257:K257" si="352">SUM(D258:D260)</f>
        <v>0</v>
      </c>
      <c r="E257" s="530">
        <f t="shared" si="352"/>
        <v>0</v>
      </c>
      <c r="F257" s="525">
        <f t="shared" si="352"/>
        <v>0</v>
      </c>
      <c r="G257" s="529">
        <f t="shared" si="352"/>
        <v>0</v>
      </c>
      <c r="H257" s="530">
        <f t="shared" si="352"/>
        <v>0</v>
      </c>
      <c r="I257" s="525">
        <f t="shared" si="352"/>
        <v>0</v>
      </c>
      <c r="J257" s="531">
        <f t="shared" si="352"/>
        <v>0</v>
      </c>
      <c r="K257" s="530">
        <f t="shared" si="352"/>
        <v>0</v>
      </c>
      <c r="L257" s="525">
        <f>SUM(L258:L260)</f>
        <v>0</v>
      </c>
      <c r="M257" s="529">
        <f t="shared" ref="M257:O257" si="353">SUM(M258:M260)</f>
        <v>0</v>
      </c>
      <c r="N257" s="530">
        <f t="shared" si="353"/>
        <v>0</v>
      </c>
      <c r="O257" s="525">
        <f t="shared" si="353"/>
        <v>0</v>
      </c>
      <c r="P257" s="527"/>
    </row>
    <row r="258" spans="1:16" ht="48" hidden="1" x14ac:dyDescent="0.25">
      <c r="A258" s="381">
        <v>7245</v>
      </c>
      <c r="B258" s="418" t="s">
        <v>274</v>
      </c>
      <c r="C258" s="626">
        <f t="shared" si="291"/>
        <v>0</v>
      </c>
      <c r="D258" s="523"/>
      <c r="E258" s="524"/>
      <c r="F258" s="525">
        <f t="shared" ref="F258:F262" si="354">D258+E258</f>
        <v>0</v>
      </c>
      <c r="G258" s="523"/>
      <c r="H258" s="524"/>
      <c r="I258" s="525">
        <f t="shared" ref="I258:I262" si="355">G258+H258</f>
        <v>0</v>
      </c>
      <c r="J258" s="526"/>
      <c r="K258" s="524"/>
      <c r="L258" s="525">
        <f t="shared" ref="L258:L262" si="356">J258+K258</f>
        <v>0</v>
      </c>
      <c r="M258" s="523"/>
      <c r="N258" s="524"/>
      <c r="O258" s="525">
        <f t="shared" ref="O258:O262" si="357">M258+N258</f>
        <v>0</v>
      </c>
      <c r="P258" s="527"/>
    </row>
    <row r="259" spans="1:16" ht="84.75" hidden="1" customHeight="1" x14ac:dyDescent="0.25">
      <c r="A259" s="381">
        <v>7246</v>
      </c>
      <c r="B259" s="418" t="s">
        <v>275</v>
      </c>
      <c r="C259" s="626">
        <f t="shared" si="291"/>
        <v>0</v>
      </c>
      <c r="D259" s="523"/>
      <c r="E259" s="524"/>
      <c r="F259" s="525">
        <f t="shared" si="354"/>
        <v>0</v>
      </c>
      <c r="G259" s="523"/>
      <c r="H259" s="524"/>
      <c r="I259" s="525">
        <f t="shared" si="355"/>
        <v>0</v>
      </c>
      <c r="J259" s="526"/>
      <c r="K259" s="524"/>
      <c r="L259" s="525">
        <f t="shared" si="356"/>
        <v>0</v>
      </c>
      <c r="M259" s="523"/>
      <c r="N259" s="524"/>
      <c r="O259" s="525">
        <f t="shared" si="357"/>
        <v>0</v>
      </c>
      <c r="P259" s="527"/>
    </row>
    <row r="260" spans="1:16" ht="36" hidden="1" x14ac:dyDescent="0.25">
      <c r="A260" s="381">
        <v>7247</v>
      </c>
      <c r="B260" s="418" t="s">
        <v>276</v>
      </c>
      <c r="C260" s="626">
        <f t="shared" si="291"/>
        <v>0</v>
      </c>
      <c r="D260" s="523"/>
      <c r="E260" s="524"/>
      <c r="F260" s="525">
        <f t="shared" si="354"/>
        <v>0</v>
      </c>
      <c r="G260" s="523"/>
      <c r="H260" s="524"/>
      <c r="I260" s="525">
        <f t="shared" si="355"/>
        <v>0</v>
      </c>
      <c r="J260" s="526"/>
      <c r="K260" s="524"/>
      <c r="L260" s="525">
        <f t="shared" si="356"/>
        <v>0</v>
      </c>
      <c r="M260" s="523"/>
      <c r="N260" s="524"/>
      <c r="O260" s="525">
        <f t="shared" si="357"/>
        <v>0</v>
      </c>
      <c r="P260" s="527"/>
    </row>
    <row r="261" spans="1:16" ht="24" hidden="1" x14ac:dyDescent="0.25">
      <c r="A261" s="528">
        <v>7260</v>
      </c>
      <c r="B261" s="418" t="s">
        <v>277</v>
      </c>
      <c r="C261" s="626">
        <f t="shared" si="291"/>
        <v>0</v>
      </c>
      <c r="D261" s="523"/>
      <c r="E261" s="524"/>
      <c r="F261" s="525">
        <f t="shared" si="354"/>
        <v>0</v>
      </c>
      <c r="G261" s="523"/>
      <c r="H261" s="524"/>
      <c r="I261" s="525">
        <f t="shared" si="355"/>
        <v>0</v>
      </c>
      <c r="J261" s="526"/>
      <c r="K261" s="524"/>
      <c r="L261" s="525">
        <f t="shared" si="356"/>
        <v>0</v>
      </c>
      <c r="M261" s="523"/>
      <c r="N261" s="524"/>
      <c r="O261" s="525">
        <f t="shared" si="357"/>
        <v>0</v>
      </c>
      <c r="P261" s="527"/>
    </row>
    <row r="262" spans="1:16" ht="60" hidden="1" x14ac:dyDescent="0.25">
      <c r="A262" s="528">
        <v>7270</v>
      </c>
      <c r="B262" s="418" t="s">
        <v>278</v>
      </c>
      <c r="C262" s="626">
        <f t="shared" si="291"/>
        <v>0</v>
      </c>
      <c r="D262" s="523"/>
      <c r="E262" s="524"/>
      <c r="F262" s="525">
        <f t="shared" si="354"/>
        <v>0</v>
      </c>
      <c r="G262" s="523"/>
      <c r="H262" s="524"/>
      <c r="I262" s="525">
        <f t="shared" si="355"/>
        <v>0</v>
      </c>
      <c r="J262" s="526"/>
      <c r="K262" s="524"/>
      <c r="L262" s="525">
        <f t="shared" si="356"/>
        <v>0</v>
      </c>
      <c r="M262" s="523"/>
      <c r="N262" s="524"/>
      <c r="O262" s="525">
        <f t="shared" si="357"/>
        <v>0</v>
      </c>
      <c r="P262" s="527"/>
    </row>
    <row r="263" spans="1:16" hidden="1" x14ac:dyDescent="0.25">
      <c r="A263" s="466">
        <v>7700</v>
      </c>
      <c r="B263" s="436" t="s">
        <v>279</v>
      </c>
      <c r="C263" s="628">
        <f t="shared" si="291"/>
        <v>0</v>
      </c>
      <c r="D263" s="543">
        <f t="shared" ref="D263:O263" si="358">D264</f>
        <v>0</v>
      </c>
      <c r="E263" s="544">
        <f t="shared" si="358"/>
        <v>0</v>
      </c>
      <c r="F263" s="545">
        <f t="shared" si="358"/>
        <v>0</v>
      </c>
      <c r="G263" s="543">
        <f t="shared" si="358"/>
        <v>0</v>
      </c>
      <c r="H263" s="544">
        <f t="shared" si="358"/>
        <v>0</v>
      </c>
      <c r="I263" s="545">
        <f t="shared" si="358"/>
        <v>0</v>
      </c>
      <c r="J263" s="546">
        <f t="shared" si="358"/>
        <v>0</v>
      </c>
      <c r="K263" s="544">
        <f t="shared" si="358"/>
        <v>0</v>
      </c>
      <c r="L263" s="545">
        <f t="shared" si="358"/>
        <v>0</v>
      </c>
      <c r="M263" s="543">
        <f t="shared" si="358"/>
        <v>0</v>
      </c>
      <c r="N263" s="544">
        <f t="shared" si="358"/>
        <v>0</v>
      </c>
      <c r="O263" s="545">
        <f t="shared" si="358"/>
        <v>0</v>
      </c>
      <c r="P263" s="540"/>
    </row>
    <row r="264" spans="1:16" hidden="1" x14ac:dyDescent="0.25">
      <c r="A264" s="514">
        <v>7720</v>
      </c>
      <c r="B264" s="410" t="s">
        <v>280</v>
      </c>
      <c r="C264" s="627">
        <f t="shared" si="291"/>
        <v>0</v>
      </c>
      <c r="D264" s="572"/>
      <c r="E264" s="573"/>
      <c r="F264" s="571">
        <f>D264+E264</f>
        <v>0</v>
      </c>
      <c r="G264" s="572"/>
      <c r="H264" s="573"/>
      <c r="I264" s="571">
        <f>G264+H264</f>
        <v>0</v>
      </c>
      <c r="J264" s="574"/>
      <c r="K264" s="573"/>
      <c r="L264" s="571">
        <f>J264+K264</f>
        <v>0</v>
      </c>
      <c r="M264" s="572"/>
      <c r="N264" s="573"/>
      <c r="O264" s="571">
        <f t="shared" ref="O264" si="359">M264+N264</f>
        <v>0</v>
      </c>
      <c r="P264" s="550"/>
    </row>
    <row r="265" spans="1:16" hidden="1" x14ac:dyDescent="0.25">
      <c r="A265" s="580">
        <v>9000</v>
      </c>
      <c r="B265" s="581" t="s">
        <v>281</v>
      </c>
      <c r="C265" s="644">
        <f t="shared" si="291"/>
        <v>0</v>
      </c>
      <c r="D265" s="582">
        <f t="shared" ref="D265:O266" si="360">D266</f>
        <v>0</v>
      </c>
      <c r="E265" s="583">
        <f t="shared" si="360"/>
        <v>0</v>
      </c>
      <c r="F265" s="584">
        <f t="shared" si="360"/>
        <v>0</v>
      </c>
      <c r="G265" s="582">
        <f t="shared" si="360"/>
        <v>0</v>
      </c>
      <c r="H265" s="583">
        <f t="shared" si="360"/>
        <v>0</v>
      </c>
      <c r="I265" s="584">
        <f>I266</f>
        <v>0</v>
      </c>
      <c r="J265" s="585">
        <f t="shared" si="360"/>
        <v>0</v>
      </c>
      <c r="K265" s="583">
        <f t="shared" si="360"/>
        <v>0</v>
      </c>
      <c r="L265" s="584">
        <f t="shared" si="360"/>
        <v>0</v>
      </c>
      <c r="M265" s="582">
        <f t="shared" si="360"/>
        <v>0</v>
      </c>
      <c r="N265" s="583">
        <f t="shared" si="360"/>
        <v>0</v>
      </c>
      <c r="O265" s="584">
        <f t="shared" si="360"/>
        <v>0</v>
      </c>
      <c r="P265" s="281"/>
    </row>
    <row r="266" spans="1:16" ht="24" hidden="1" x14ac:dyDescent="0.25">
      <c r="A266" s="586">
        <v>9200</v>
      </c>
      <c r="B266" s="418" t="s">
        <v>282</v>
      </c>
      <c r="C266" s="632">
        <f t="shared" si="291"/>
        <v>0</v>
      </c>
      <c r="D266" s="476">
        <f t="shared" si="360"/>
        <v>0</v>
      </c>
      <c r="E266" s="477">
        <f t="shared" si="360"/>
        <v>0</v>
      </c>
      <c r="F266" s="515">
        <f t="shared" si="360"/>
        <v>0</v>
      </c>
      <c r="G266" s="476">
        <f t="shared" si="360"/>
        <v>0</v>
      </c>
      <c r="H266" s="477">
        <f t="shared" si="360"/>
        <v>0</v>
      </c>
      <c r="I266" s="515">
        <f t="shared" si="360"/>
        <v>0</v>
      </c>
      <c r="J266" s="516">
        <f t="shared" si="360"/>
        <v>0</v>
      </c>
      <c r="K266" s="477">
        <f t="shared" si="360"/>
        <v>0</v>
      </c>
      <c r="L266" s="515">
        <f t="shared" si="360"/>
        <v>0</v>
      </c>
      <c r="M266" s="476">
        <f t="shared" si="360"/>
        <v>0</v>
      </c>
      <c r="N266" s="477">
        <f t="shared" si="360"/>
        <v>0</v>
      </c>
      <c r="O266" s="515">
        <f t="shared" si="360"/>
        <v>0</v>
      </c>
      <c r="P266" s="517"/>
    </row>
    <row r="267" spans="1:16" ht="24" hidden="1" x14ac:dyDescent="0.25">
      <c r="A267" s="587">
        <v>9260</v>
      </c>
      <c r="B267" s="418" t="s">
        <v>283</v>
      </c>
      <c r="C267" s="632">
        <f t="shared" si="291"/>
        <v>0</v>
      </c>
      <c r="D267" s="476">
        <f t="shared" ref="D267:O267" si="361">SUM(D268)</f>
        <v>0</v>
      </c>
      <c r="E267" s="477">
        <f t="shared" si="361"/>
        <v>0</v>
      </c>
      <c r="F267" s="515">
        <f t="shared" si="361"/>
        <v>0</v>
      </c>
      <c r="G267" s="476">
        <f t="shared" si="361"/>
        <v>0</v>
      </c>
      <c r="H267" s="477">
        <f t="shared" si="361"/>
        <v>0</v>
      </c>
      <c r="I267" s="515">
        <f t="shared" si="361"/>
        <v>0</v>
      </c>
      <c r="J267" s="516">
        <f t="shared" si="361"/>
        <v>0</v>
      </c>
      <c r="K267" s="477">
        <f t="shared" si="361"/>
        <v>0</v>
      </c>
      <c r="L267" s="515">
        <f t="shared" si="361"/>
        <v>0</v>
      </c>
      <c r="M267" s="476">
        <f t="shared" si="361"/>
        <v>0</v>
      </c>
      <c r="N267" s="477">
        <f t="shared" si="361"/>
        <v>0</v>
      </c>
      <c r="O267" s="515">
        <f t="shared" si="361"/>
        <v>0</v>
      </c>
      <c r="P267" s="517"/>
    </row>
    <row r="268" spans="1:16" ht="87" hidden="1" customHeight="1" x14ac:dyDescent="0.25">
      <c r="A268" s="588">
        <v>9263</v>
      </c>
      <c r="B268" s="418" t="s">
        <v>284</v>
      </c>
      <c r="C268" s="632">
        <f t="shared" si="291"/>
        <v>0</v>
      </c>
      <c r="D268" s="532"/>
      <c r="E268" s="533"/>
      <c r="F268" s="515">
        <f>D268+E268</f>
        <v>0</v>
      </c>
      <c r="G268" s="532"/>
      <c r="H268" s="533"/>
      <c r="I268" s="515">
        <f>G268+H268</f>
        <v>0</v>
      </c>
      <c r="J268" s="534"/>
      <c r="K268" s="533"/>
      <c r="L268" s="515">
        <f>J268+K268</f>
        <v>0</v>
      </c>
      <c r="M268" s="532"/>
      <c r="N268" s="533"/>
      <c r="O268" s="515">
        <f t="shared" ref="O268" si="362">M268+N268</f>
        <v>0</v>
      </c>
      <c r="P268" s="517"/>
    </row>
    <row r="269" spans="1:16" hidden="1" x14ac:dyDescent="0.25">
      <c r="A269" s="541"/>
      <c r="B269" s="418" t="s">
        <v>285</v>
      </c>
      <c r="C269" s="626">
        <f t="shared" si="291"/>
        <v>0</v>
      </c>
      <c r="D269" s="529">
        <f>SUM(D270:D271)</f>
        <v>0</v>
      </c>
      <c r="E269" s="530">
        <f t="shared" ref="E269" si="363">SUM(E270:E271)</f>
        <v>0</v>
      </c>
      <c r="F269" s="525">
        <f>SUM(F270:F271)</f>
        <v>0</v>
      </c>
      <c r="G269" s="529">
        <f t="shared" ref="G269:H269" si="364">SUM(G270:G271)</f>
        <v>0</v>
      </c>
      <c r="H269" s="530">
        <f t="shared" si="364"/>
        <v>0</v>
      </c>
      <c r="I269" s="525">
        <f>SUM(I270:I271)</f>
        <v>0</v>
      </c>
      <c r="J269" s="531">
        <f t="shared" ref="J269:K269" si="365">SUM(J270:J271)</f>
        <v>0</v>
      </c>
      <c r="K269" s="530">
        <f t="shared" si="365"/>
        <v>0</v>
      </c>
      <c r="L269" s="525">
        <f>SUM(L270:L271)</f>
        <v>0</v>
      </c>
      <c r="M269" s="529">
        <f t="shared" ref="M269:O269" si="366">SUM(M270:M271)</f>
        <v>0</v>
      </c>
      <c r="N269" s="530">
        <f t="shared" si="366"/>
        <v>0</v>
      </c>
      <c r="O269" s="525">
        <f t="shared" si="366"/>
        <v>0</v>
      </c>
      <c r="P269" s="527"/>
    </row>
    <row r="270" spans="1:16" hidden="1" x14ac:dyDescent="0.25">
      <c r="A270" s="541" t="s">
        <v>286</v>
      </c>
      <c r="B270" s="381" t="s">
        <v>287</v>
      </c>
      <c r="C270" s="626">
        <f t="shared" si="291"/>
        <v>0</v>
      </c>
      <c r="D270" s="523"/>
      <c r="E270" s="524"/>
      <c r="F270" s="525">
        <f t="shared" ref="F270:F271" si="367">D270+E270</f>
        <v>0</v>
      </c>
      <c r="G270" s="523"/>
      <c r="H270" s="524"/>
      <c r="I270" s="525">
        <f t="shared" ref="I270:I271" si="368">G270+H270</f>
        <v>0</v>
      </c>
      <c r="J270" s="526"/>
      <c r="K270" s="524"/>
      <c r="L270" s="525">
        <f t="shared" ref="L270:L271" si="369">J270+K270</f>
        <v>0</v>
      </c>
      <c r="M270" s="523"/>
      <c r="N270" s="524"/>
      <c r="O270" s="525">
        <f t="shared" ref="O270:O271" si="370">M270+N270</f>
        <v>0</v>
      </c>
      <c r="P270" s="527"/>
    </row>
    <row r="271" spans="1:16" ht="24" hidden="1" x14ac:dyDescent="0.25">
      <c r="A271" s="541" t="s">
        <v>288</v>
      </c>
      <c r="B271" s="589" t="s">
        <v>289</v>
      </c>
      <c r="C271" s="625">
        <f t="shared" si="291"/>
        <v>0</v>
      </c>
      <c r="D271" s="518"/>
      <c r="E271" s="519"/>
      <c r="F271" s="520">
        <f t="shared" si="367"/>
        <v>0</v>
      </c>
      <c r="G271" s="518"/>
      <c r="H271" s="519"/>
      <c r="I271" s="520">
        <f t="shared" si="368"/>
        <v>0</v>
      </c>
      <c r="J271" s="521"/>
      <c r="K271" s="519"/>
      <c r="L271" s="520">
        <f t="shared" si="369"/>
        <v>0</v>
      </c>
      <c r="M271" s="518"/>
      <c r="N271" s="519"/>
      <c r="O271" s="520">
        <f t="shared" si="370"/>
        <v>0</v>
      </c>
      <c r="P271" s="522"/>
    </row>
    <row r="272" spans="1:16" ht="12.75" thickBot="1" x14ac:dyDescent="0.3">
      <c r="A272" s="590"/>
      <c r="B272" s="590" t="s">
        <v>290</v>
      </c>
      <c r="C272" s="645">
        <f t="shared" si="291"/>
        <v>133937</v>
      </c>
      <c r="D272" s="591">
        <f t="shared" ref="D272" si="371">SUM(D269,D252,D211,D182,D174,D160,D75,D53)</f>
        <v>139946</v>
      </c>
      <c r="E272" s="592">
        <f t="shared" ref="E272:O272" si="372">SUM(E269,E265,E252,E211,E182,E174,E160,E75,E53)</f>
        <v>-6009</v>
      </c>
      <c r="F272" s="593">
        <f t="shared" si="372"/>
        <v>133937</v>
      </c>
      <c r="G272" s="591">
        <f t="shared" si="372"/>
        <v>0</v>
      </c>
      <c r="H272" s="592">
        <f t="shared" si="372"/>
        <v>0</v>
      </c>
      <c r="I272" s="593">
        <f t="shared" si="372"/>
        <v>0</v>
      </c>
      <c r="J272" s="594">
        <f t="shared" si="372"/>
        <v>0</v>
      </c>
      <c r="K272" s="592">
        <f t="shared" si="372"/>
        <v>0</v>
      </c>
      <c r="L272" s="593">
        <f t="shared" si="372"/>
        <v>0</v>
      </c>
      <c r="M272" s="591">
        <f t="shared" si="372"/>
        <v>0</v>
      </c>
      <c r="N272" s="592">
        <f t="shared" si="372"/>
        <v>0</v>
      </c>
      <c r="O272" s="593">
        <f t="shared" si="372"/>
        <v>0</v>
      </c>
      <c r="P272" s="595"/>
    </row>
    <row r="273" spans="1:16" s="358" customFormat="1" ht="13.5" hidden="1" thickTop="1" thickBot="1" x14ac:dyDescent="0.3">
      <c r="A273" s="790" t="s">
        <v>291</v>
      </c>
      <c r="B273" s="791"/>
      <c r="C273" s="646">
        <f t="shared" si="291"/>
        <v>0</v>
      </c>
      <c r="D273" s="596">
        <f>SUM(D24,D25,D41)-D51</f>
        <v>0</v>
      </c>
      <c r="E273" s="597">
        <f t="shared" ref="E273:F273" si="373">SUM(E24,E25,E41,E43)-E51</f>
        <v>0</v>
      </c>
      <c r="F273" s="598">
        <f t="shared" si="373"/>
        <v>0</v>
      </c>
      <c r="G273" s="596">
        <f>SUM(G24,G25,G43)-G51</f>
        <v>0</v>
      </c>
      <c r="H273" s="597">
        <f t="shared" ref="H273:I273" si="374">SUM(H24,H25,H43)-H51</f>
        <v>0</v>
      </c>
      <c r="I273" s="598">
        <f t="shared" si="374"/>
        <v>0</v>
      </c>
      <c r="J273" s="599">
        <f t="shared" ref="J273:K273" si="375">(J26+J43)-J51</f>
        <v>0</v>
      </c>
      <c r="K273" s="597">
        <f t="shared" si="375"/>
        <v>0</v>
      </c>
      <c r="L273" s="598">
        <f>(L26+L43)-L51</f>
        <v>0</v>
      </c>
      <c r="M273" s="596">
        <f t="shared" ref="M273:O273" si="376">M45-M51</f>
        <v>0</v>
      </c>
      <c r="N273" s="597">
        <f t="shared" si="376"/>
        <v>0</v>
      </c>
      <c r="O273" s="598">
        <f t="shared" si="376"/>
        <v>0</v>
      </c>
      <c r="P273" s="600"/>
    </row>
    <row r="274" spans="1:16" s="358" customFormat="1" ht="12.75" hidden="1" thickTop="1" x14ac:dyDescent="0.25">
      <c r="A274" s="792" t="s">
        <v>292</v>
      </c>
      <c r="B274" s="793"/>
      <c r="C274" s="647">
        <f t="shared" si="291"/>
        <v>0</v>
      </c>
      <c r="D274" s="601">
        <f t="shared" ref="D274:O274" si="377">SUM(D275,D276)-D283+D284</f>
        <v>0</v>
      </c>
      <c r="E274" s="602">
        <f t="shared" si="377"/>
        <v>0</v>
      </c>
      <c r="F274" s="603">
        <f t="shared" si="377"/>
        <v>0</v>
      </c>
      <c r="G274" s="601">
        <f t="shared" si="377"/>
        <v>0</v>
      </c>
      <c r="H274" s="602">
        <f t="shared" si="377"/>
        <v>0</v>
      </c>
      <c r="I274" s="603">
        <f t="shared" si="377"/>
        <v>0</v>
      </c>
      <c r="J274" s="604">
        <f t="shared" si="377"/>
        <v>0</v>
      </c>
      <c r="K274" s="602">
        <f t="shared" si="377"/>
        <v>0</v>
      </c>
      <c r="L274" s="603">
        <f t="shared" si="377"/>
        <v>0</v>
      </c>
      <c r="M274" s="601">
        <f t="shared" si="377"/>
        <v>0</v>
      </c>
      <c r="N274" s="602">
        <f t="shared" si="377"/>
        <v>0</v>
      </c>
      <c r="O274" s="603">
        <f t="shared" si="377"/>
        <v>0</v>
      </c>
      <c r="P274" s="605"/>
    </row>
    <row r="275" spans="1:16" s="358" customFormat="1" ht="13.5" hidden="1" thickTop="1" thickBot="1" x14ac:dyDescent="0.3">
      <c r="A275" s="484" t="s">
        <v>293</v>
      </c>
      <c r="B275" s="484" t="s">
        <v>294</v>
      </c>
      <c r="C275" s="634">
        <f t="shared" si="291"/>
        <v>0</v>
      </c>
      <c r="D275" s="485">
        <f t="shared" ref="D275:O275" si="378">D21-D269</f>
        <v>0</v>
      </c>
      <c r="E275" s="485">
        <f t="shared" si="378"/>
        <v>0</v>
      </c>
      <c r="F275" s="485">
        <f t="shared" si="378"/>
        <v>0</v>
      </c>
      <c r="G275" s="485">
        <f t="shared" si="378"/>
        <v>0</v>
      </c>
      <c r="H275" s="485">
        <f t="shared" si="378"/>
        <v>0</v>
      </c>
      <c r="I275" s="485">
        <f t="shared" si="378"/>
        <v>0</v>
      </c>
      <c r="J275" s="485">
        <f t="shared" si="378"/>
        <v>0</v>
      </c>
      <c r="K275" s="485">
        <f t="shared" si="378"/>
        <v>0</v>
      </c>
      <c r="L275" s="634">
        <f t="shared" si="378"/>
        <v>0</v>
      </c>
      <c r="M275" s="485">
        <f t="shared" si="378"/>
        <v>0</v>
      </c>
      <c r="N275" s="485">
        <f t="shared" si="378"/>
        <v>0</v>
      </c>
      <c r="O275" s="634">
        <f t="shared" si="378"/>
        <v>0</v>
      </c>
      <c r="P275" s="648"/>
    </row>
    <row r="276" spans="1:16" s="358" customFormat="1" ht="12.75" hidden="1" thickTop="1" x14ac:dyDescent="0.25">
      <c r="A276" s="606" t="s">
        <v>295</v>
      </c>
      <c r="B276" s="606" t="s">
        <v>296</v>
      </c>
      <c r="C276" s="647">
        <f t="shared" si="291"/>
        <v>0</v>
      </c>
      <c r="D276" s="601">
        <f t="shared" ref="D276:O276" si="379">SUM(D277,D279,D281)-SUM(D278,D280,D282)</f>
        <v>0</v>
      </c>
      <c r="E276" s="602">
        <f t="shared" si="379"/>
        <v>0</v>
      </c>
      <c r="F276" s="603">
        <f t="shared" si="379"/>
        <v>0</v>
      </c>
      <c r="G276" s="601">
        <f t="shared" si="379"/>
        <v>0</v>
      </c>
      <c r="H276" s="602">
        <f t="shared" si="379"/>
        <v>0</v>
      </c>
      <c r="I276" s="603">
        <f t="shared" si="379"/>
        <v>0</v>
      </c>
      <c r="J276" s="604">
        <f t="shared" si="379"/>
        <v>0</v>
      </c>
      <c r="K276" s="602">
        <f t="shared" si="379"/>
        <v>0</v>
      </c>
      <c r="L276" s="603">
        <f t="shared" si="379"/>
        <v>0</v>
      </c>
      <c r="M276" s="601">
        <f t="shared" si="379"/>
        <v>0</v>
      </c>
      <c r="N276" s="602">
        <f t="shared" si="379"/>
        <v>0</v>
      </c>
      <c r="O276" s="603">
        <f t="shared" si="379"/>
        <v>0</v>
      </c>
      <c r="P276" s="605"/>
    </row>
    <row r="277" spans="1:16" ht="12.75" hidden="1" thickTop="1" x14ac:dyDescent="0.25">
      <c r="A277" s="607" t="s">
        <v>297</v>
      </c>
      <c r="B277" s="475" t="s">
        <v>298</v>
      </c>
      <c r="C277" s="627">
        <f t="shared" ref="C277:C284" si="380">F277+I277+L277+O277</f>
        <v>0</v>
      </c>
      <c r="D277" s="572"/>
      <c r="E277" s="573"/>
      <c r="F277" s="571">
        <f t="shared" ref="F277:F284" si="381">D277+E277</f>
        <v>0</v>
      </c>
      <c r="G277" s="572"/>
      <c r="H277" s="573"/>
      <c r="I277" s="571">
        <f t="shared" ref="I277:I284" si="382">G277+H277</f>
        <v>0</v>
      </c>
      <c r="J277" s="574"/>
      <c r="K277" s="573"/>
      <c r="L277" s="571">
        <f t="shared" ref="L277:L284" si="383">J277+K277</f>
        <v>0</v>
      </c>
      <c r="M277" s="572"/>
      <c r="N277" s="573"/>
      <c r="O277" s="571">
        <f t="shared" ref="O277:O284" si="384">M277+N277</f>
        <v>0</v>
      </c>
      <c r="P277" s="550"/>
    </row>
    <row r="278" spans="1:16" ht="24.75" hidden="1" thickTop="1" x14ac:dyDescent="0.25">
      <c r="A278" s="541" t="s">
        <v>299</v>
      </c>
      <c r="B278" s="380" t="s">
        <v>300</v>
      </c>
      <c r="C278" s="626">
        <f t="shared" si="380"/>
        <v>0</v>
      </c>
      <c r="D278" s="523"/>
      <c r="E278" s="524"/>
      <c r="F278" s="525">
        <f t="shared" si="381"/>
        <v>0</v>
      </c>
      <c r="G278" s="523"/>
      <c r="H278" s="524"/>
      <c r="I278" s="525">
        <f t="shared" si="382"/>
        <v>0</v>
      </c>
      <c r="J278" s="526"/>
      <c r="K278" s="524"/>
      <c r="L278" s="525">
        <f t="shared" si="383"/>
        <v>0</v>
      </c>
      <c r="M278" s="523"/>
      <c r="N278" s="524"/>
      <c r="O278" s="525">
        <f t="shared" si="384"/>
        <v>0</v>
      </c>
      <c r="P278" s="527"/>
    </row>
    <row r="279" spans="1:16" ht="12.75" hidden="1" thickTop="1" x14ac:dyDescent="0.25">
      <c r="A279" s="541" t="s">
        <v>301</v>
      </c>
      <c r="B279" s="380" t="s">
        <v>302</v>
      </c>
      <c r="C279" s="626">
        <f t="shared" si="380"/>
        <v>0</v>
      </c>
      <c r="D279" s="523"/>
      <c r="E279" s="524"/>
      <c r="F279" s="525">
        <f t="shared" si="381"/>
        <v>0</v>
      </c>
      <c r="G279" s="523"/>
      <c r="H279" s="524"/>
      <c r="I279" s="525">
        <f t="shared" si="382"/>
        <v>0</v>
      </c>
      <c r="J279" s="526"/>
      <c r="K279" s="524"/>
      <c r="L279" s="525">
        <f t="shared" si="383"/>
        <v>0</v>
      </c>
      <c r="M279" s="523"/>
      <c r="N279" s="524"/>
      <c r="O279" s="525">
        <f t="shared" si="384"/>
        <v>0</v>
      </c>
      <c r="P279" s="527"/>
    </row>
    <row r="280" spans="1:16" ht="24.75" hidden="1" thickTop="1" x14ac:dyDescent="0.25">
      <c r="A280" s="541" t="s">
        <v>303</v>
      </c>
      <c r="B280" s="380" t="s">
        <v>304</v>
      </c>
      <c r="C280" s="626">
        <f t="shared" si="380"/>
        <v>0</v>
      </c>
      <c r="D280" s="523"/>
      <c r="E280" s="524"/>
      <c r="F280" s="525">
        <f t="shared" si="381"/>
        <v>0</v>
      </c>
      <c r="G280" s="523"/>
      <c r="H280" s="524"/>
      <c r="I280" s="525">
        <f t="shared" si="382"/>
        <v>0</v>
      </c>
      <c r="J280" s="526"/>
      <c r="K280" s="524"/>
      <c r="L280" s="525">
        <f t="shared" si="383"/>
        <v>0</v>
      </c>
      <c r="M280" s="523"/>
      <c r="N280" s="524"/>
      <c r="O280" s="525">
        <f t="shared" si="384"/>
        <v>0</v>
      </c>
      <c r="P280" s="527"/>
    </row>
    <row r="281" spans="1:16" ht="12.75" hidden="1" thickTop="1" x14ac:dyDescent="0.25">
      <c r="A281" s="541" t="s">
        <v>305</v>
      </c>
      <c r="B281" s="380" t="s">
        <v>306</v>
      </c>
      <c r="C281" s="626">
        <f t="shared" si="380"/>
        <v>0</v>
      </c>
      <c r="D281" s="523"/>
      <c r="E281" s="524"/>
      <c r="F281" s="525">
        <f t="shared" si="381"/>
        <v>0</v>
      </c>
      <c r="G281" s="523"/>
      <c r="H281" s="524"/>
      <c r="I281" s="525">
        <f t="shared" si="382"/>
        <v>0</v>
      </c>
      <c r="J281" s="526"/>
      <c r="K281" s="524"/>
      <c r="L281" s="525">
        <f t="shared" si="383"/>
        <v>0</v>
      </c>
      <c r="M281" s="523"/>
      <c r="N281" s="524"/>
      <c r="O281" s="525">
        <f t="shared" si="384"/>
        <v>0</v>
      </c>
      <c r="P281" s="527"/>
    </row>
    <row r="282" spans="1:16" ht="24.75" hidden="1" thickTop="1" x14ac:dyDescent="0.25">
      <c r="A282" s="608" t="s">
        <v>307</v>
      </c>
      <c r="B282" s="609" t="s">
        <v>308</v>
      </c>
      <c r="C282" s="641">
        <f t="shared" si="380"/>
        <v>0</v>
      </c>
      <c r="D282" s="554"/>
      <c r="E282" s="555"/>
      <c r="F282" s="556">
        <f t="shared" si="381"/>
        <v>0</v>
      </c>
      <c r="G282" s="554"/>
      <c r="H282" s="555"/>
      <c r="I282" s="556">
        <f t="shared" si="382"/>
        <v>0</v>
      </c>
      <c r="J282" s="557"/>
      <c r="K282" s="555"/>
      <c r="L282" s="556">
        <f t="shared" si="383"/>
        <v>0</v>
      </c>
      <c r="M282" s="554"/>
      <c r="N282" s="555"/>
      <c r="O282" s="556">
        <f t="shared" si="384"/>
        <v>0</v>
      </c>
      <c r="P282" s="552"/>
    </row>
    <row r="283" spans="1:16" s="358" customFormat="1" ht="13.5" hidden="1" thickTop="1" thickBot="1" x14ac:dyDescent="0.3">
      <c r="A283" s="610" t="s">
        <v>309</v>
      </c>
      <c r="B283" s="610" t="s">
        <v>310</v>
      </c>
      <c r="C283" s="646">
        <f t="shared" si="380"/>
        <v>0</v>
      </c>
      <c r="D283" s="611"/>
      <c r="E283" s="612"/>
      <c r="F283" s="598">
        <f t="shared" si="381"/>
        <v>0</v>
      </c>
      <c r="G283" s="611"/>
      <c r="H283" s="612"/>
      <c r="I283" s="598">
        <f t="shared" si="382"/>
        <v>0</v>
      </c>
      <c r="J283" s="613"/>
      <c r="K283" s="612"/>
      <c r="L283" s="598">
        <f t="shared" si="383"/>
        <v>0</v>
      </c>
      <c r="M283" s="611"/>
      <c r="N283" s="612"/>
      <c r="O283" s="598">
        <f t="shared" si="384"/>
        <v>0</v>
      </c>
      <c r="P283" s="600"/>
    </row>
    <row r="284" spans="1:16" s="358" customFormat="1" ht="48.75" hidden="1" thickTop="1" x14ac:dyDescent="0.25">
      <c r="A284" s="606" t="s">
        <v>311</v>
      </c>
      <c r="B284" s="614" t="s">
        <v>312</v>
      </c>
      <c r="C284" s="647">
        <f t="shared" si="380"/>
        <v>0</v>
      </c>
      <c r="D284" s="615"/>
      <c r="E284" s="616"/>
      <c r="F284" s="511">
        <f t="shared" si="381"/>
        <v>0</v>
      </c>
      <c r="G284" s="547"/>
      <c r="H284" s="548"/>
      <c r="I284" s="511">
        <f t="shared" si="382"/>
        <v>0</v>
      </c>
      <c r="J284" s="549"/>
      <c r="K284" s="548"/>
      <c r="L284" s="511">
        <f t="shared" si="383"/>
        <v>0</v>
      </c>
      <c r="M284" s="547"/>
      <c r="N284" s="548"/>
      <c r="O284" s="511">
        <f t="shared" si="384"/>
        <v>0</v>
      </c>
      <c r="P284" s="535"/>
    </row>
    <row r="285" spans="1:16" ht="12.75" thickTop="1" x14ac:dyDescent="0.25">
      <c r="A285" s="330"/>
      <c r="B285" s="330"/>
      <c r="C285" s="330"/>
      <c r="D285" s="330"/>
      <c r="E285" s="330"/>
      <c r="F285" s="330"/>
      <c r="G285" s="330"/>
      <c r="H285" s="330"/>
      <c r="I285" s="330"/>
      <c r="J285" s="330"/>
      <c r="K285" s="330"/>
      <c r="L285" s="330"/>
      <c r="M285" s="330"/>
      <c r="N285" s="330"/>
      <c r="O285" s="330"/>
      <c r="P285" s="330"/>
    </row>
    <row r="286" spans="1:16" x14ac:dyDescent="0.25">
      <c r="A286" s="330"/>
      <c r="B286" s="330"/>
      <c r="C286" s="330"/>
      <c r="D286" s="330"/>
      <c r="E286" s="330"/>
      <c r="F286" s="330"/>
      <c r="G286" s="330"/>
      <c r="H286" s="330"/>
      <c r="I286" s="330"/>
      <c r="J286" s="330"/>
      <c r="K286" s="330"/>
      <c r="L286" s="330"/>
      <c r="M286" s="330"/>
      <c r="N286" s="330"/>
      <c r="O286" s="330"/>
      <c r="P286" s="330"/>
    </row>
    <row r="287" spans="1:16" x14ac:dyDescent="0.25">
      <c r="A287" s="330"/>
      <c r="B287" s="330"/>
      <c r="C287" s="330"/>
      <c r="D287" s="330"/>
      <c r="E287" s="330"/>
      <c r="F287" s="330"/>
      <c r="G287" s="330"/>
      <c r="H287" s="330"/>
      <c r="I287" s="330"/>
      <c r="J287" s="330"/>
      <c r="K287" s="330"/>
      <c r="L287" s="330"/>
      <c r="M287" s="330"/>
      <c r="N287" s="330"/>
      <c r="O287" s="330"/>
      <c r="P287" s="330"/>
    </row>
    <row r="288" spans="1:16" x14ac:dyDescent="0.25">
      <c r="A288" s="330"/>
      <c r="B288" s="330"/>
      <c r="C288" s="330"/>
      <c r="D288" s="330"/>
      <c r="E288" s="330"/>
      <c r="F288" s="330"/>
      <c r="G288" s="330"/>
      <c r="H288" s="330"/>
      <c r="I288" s="330"/>
      <c r="J288" s="330"/>
      <c r="K288" s="330"/>
      <c r="L288" s="330"/>
      <c r="M288" s="330"/>
      <c r="N288" s="330"/>
      <c r="O288" s="330"/>
      <c r="P288" s="330"/>
    </row>
    <row r="289" spans="1:16" x14ac:dyDescent="0.25">
      <c r="A289" s="330"/>
      <c r="B289" s="330"/>
      <c r="C289" s="330"/>
      <c r="D289" s="330"/>
      <c r="E289" s="330"/>
      <c r="F289" s="330"/>
      <c r="G289" s="330"/>
      <c r="H289" s="330"/>
      <c r="I289" s="330"/>
      <c r="J289" s="330"/>
      <c r="K289" s="330"/>
      <c r="L289" s="330"/>
      <c r="M289" s="330"/>
      <c r="N289" s="330"/>
      <c r="O289" s="330"/>
      <c r="P289" s="330"/>
    </row>
    <row r="290" spans="1:16" x14ac:dyDescent="0.25">
      <c r="A290" s="330"/>
      <c r="B290" s="330"/>
      <c r="C290" s="330"/>
      <c r="D290" s="330"/>
      <c r="E290" s="330"/>
      <c r="F290" s="330"/>
      <c r="G290" s="330"/>
      <c r="H290" s="330"/>
      <c r="I290" s="330"/>
      <c r="J290" s="330"/>
      <c r="K290" s="330"/>
      <c r="L290" s="330"/>
      <c r="M290" s="330"/>
      <c r="N290" s="330"/>
      <c r="O290" s="330"/>
      <c r="P290" s="330"/>
    </row>
    <row r="291" spans="1:16" x14ac:dyDescent="0.25">
      <c r="A291" s="330"/>
      <c r="B291" s="330"/>
      <c r="C291" s="330"/>
      <c r="D291" s="330"/>
      <c r="E291" s="330"/>
      <c r="F291" s="330"/>
      <c r="G291" s="330"/>
      <c r="H291" s="330"/>
      <c r="I291" s="330"/>
      <c r="J291" s="330"/>
      <c r="K291" s="330"/>
      <c r="L291" s="330"/>
      <c r="M291" s="330"/>
      <c r="N291" s="330"/>
      <c r="O291" s="330"/>
      <c r="P291" s="330"/>
    </row>
    <row r="292" spans="1:16" x14ac:dyDescent="0.25">
      <c r="A292" s="330"/>
      <c r="B292" s="330"/>
      <c r="C292" s="330"/>
      <c r="D292" s="330"/>
      <c r="E292" s="330"/>
      <c r="F292" s="330"/>
      <c r="G292" s="330"/>
      <c r="H292" s="330"/>
      <c r="I292" s="330"/>
      <c r="J292" s="330"/>
      <c r="K292" s="330"/>
      <c r="L292" s="330"/>
      <c r="M292" s="330"/>
      <c r="N292" s="330"/>
      <c r="O292" s="330"/>
      <c r="P292" s="330"/>
    </row>
    <row r="293" spans="1:16" x14ac:dyDescent="0.25">
      <c r="A293" s="330"/>
      <c r="B293" s="330"/>
      <c r="C293" s="330"/>
      <c r="D293" s="330"/>
      <c r="E293" s="330"/>
      <c r="F293" s="330"/>
      <c r="G293" s="330"/>
      <c r="H293" s="330"/>
      <c r="I293" s="330"/>
      <c r="J293" s="330"/>
      <c r="K293" s="330"/>
      <c r="L293" s="330"/>
      <c r="M293" s="330"/>
      <c r="N293" s="330"/>
      <c r="O293" s="330"/>
      <c r="P293" s="330"/>
    </row>
    <row r="294" spans="1:16" x14ac:dyDescent="0.25">
      <c r="A294" s="330"/>
      <c r="B294" s="330"/>
      <c r="C294" s="330"/>
      <c r="D294" s="330"/>
      <c r="E294" s="330"/>
      <c r="F294" s="330"/>
      <c r="G294" s="330"/>
      <c r="H294" s="330"/>
      <c r="I294" s="330"/>
      <c r="J294" s="330"/>
      <c r="K294" s="330"/>
      <c r="L294" s="330"/>
      <c r="M294" s="330"/>
      <c r="N294" s="330"/>
      <c r="O294" s="330"/>
      <c r="P294" s="330"/>
    </row>
    <row r="295" spans="1:16" x14ac:dyDescent="0.25">
      <c r="A295" s="330"/>
      <c r="B295" s="330"/>
      <c r="C295" s="330"/>
      <c r="D295" s="330"/>
      <c r="E295" s="330"/>
      <c r="F295" s="330"/>
      <c r="G295" s="330"/>
      <c r="H295" s="330"/>
      <c r="I295" s="330"/>
      <c r="J295" s="330"/>
      <c r="K295" s="330"/>
      <c r="L295" s="330"/>
      <c r="M295" s="330"/>
      <c r="N295" s="330"/>
      <c r="O295" s="330"/>
      <c r="P295" s="330"/>
    </row>
    <row r="296" spans="1:16" x14ac:dyDescent="0.25">
      <c r="A296" s="330"/>
      <c r="B296" s="330"/>
      <c r="C296" s="330"/>
      <c r="D296" s="330"/>
      <c r="E296" s="330"/>
      <c r="F296" s="330"/>
      <c r="G296" s="330"/>
      <c r="H296" s="330"/>
      <c r="I296" s="330"/>
      <c r="J296" s="330"/>
      <c r="K296" s="330"/>
      <c r="L296" s="330"/>
      <c r="M296" s="330"/>
      <c r="N296" s="330"/>
      <c r="O296" s="330"/>
      <c r="P296" s="330"/>
    </row>
    <row r="297" spans="1:16" x14ac:dyDescent="0.25">
      <c r="A297" s="330"/>
      <c r="B297" s="330"/>
      <c r="C297" s="330"/>
      <c r="D297" s="330"/>
      <c r="E297" s="330"/>
      <c r="F297" s="330"/>
      <c r="G297" s="330"/>
      <c r="H297" s="330"/>
      <c r="I297" s="330"/>
      <c r="J297" s="330"/>
      <c r="K297" s="330"/>
      <c r="L297" s="330"/>
      <c r="M297" s="330"/>
      <c r="N297" s="330"/>
      <c r="O297" s="330"/>
      <c r="P297" s="330"/>
    </row>
    <row r="298" spans="1:16" x14ac:dyDescent="0.25">
      <c r="A298" s="330"/>
      <c r="B298" s="330"/>
      <c r="C298" s="330"/>
      <c r="D298" s="330"/>
      <c r="E298" s="330"/>
      <c r="F298" s="330"/>
      <c r="G298" s="330"/>
      <c r="H298" s="330"/>
      <c r="I298" s="330"/>
      <c r="J298" s="330"/>
      <c r="K298" s="330"/>
      <c r="L298" s="330"/>
      <c r="M298" s="330"/>
      <c r="N298" s="330"/>
      <c r="O298" s="330"/>
      <c r="P298" s="330"/>
    </row>
    <row r="299" spans="1:16" x14ac:dyDescent="0.25">
      <c r="A299" s="330"/>
      <c r="B299" s="330"/>
      <c r="C299" s="330"/>
      <c r="D299" s="330"/>
      <c r="E299" s="330"/>
      <c r="F299" s="330"/>
      <c r="G299" s="330"/>
      <c r="H299" s="330"/>
      <c r="I299" s="330"/>
      <c r="J299" s="330"/>
      <c r="K299" s="330"/>
      <c r="L299" s="330"/>
      <c r="M299" s="330"/>
      <c r="N299" s="330"/>
      <c r="O299" s="330"/>
      <c r="P299" s="330"/>
    </row>
    <row r="300" spans="1:16" x14ac:dyDescent="0.25">
      <c r="A300" s="330"/>
      <c r="B300" s="330"/>
      <c r="C300" s="330"/>
      <c r="D300" s="330"/>
      <c r="E300" s="330"/>
      <c r="F300" s="330"/>
      <c r="G300" s="330"/>
      <c r="H300" s="330"/>
      <c r="I300" s="330"/>
      <c r="J300" s="330"/>
      <c r="K300" s="330"/>
      <c r="L300" s="330"/>
      <c r="M300" s="330"/>
      <c r="N300" s="330"/>
      <c r="O300" s="330"/>
      <c r="P300" s="330"/>
    </row>
    <row r="301" spans="1:16" x14ac:dyDescent="0.25">
      <c r="A301" s="330"/>
      <c r="B301" s="330"/>
      <c r="C301" s="330"/>
      <c r="D301" s="330"/>
      <c r="E301" s="330"/>
      <c r="F301" s="330"/>
      <c r="G301" s="330"/>
      <c r="H301" s="330"/>
      <c r="I301" s="330"/>
      <c r="J301" s="330"/>
      <c r="K301" s="330"/>
      <c r="L301" s="330"/>
      <c r="M301" s="330"/>
      <c r="N301" s="330"/>
      <c r="O301" s="330"/>
      <c r="P301" s="330"/>
    </row>
    <row r="302" spans="1:16" x14ac:dyDescent="0.25">
      <c r="A302" s="330"/>
      <c r="B302" s="330"/>
      <c r="C302" s="330"/>
      <c r="D302" s="330"/>
      <c r="E302" s="330"/>
      <c r="F302" s="330"/>
      <c r="G302" s="330"/>
      <c r="H302" s="330"/>
      <c r="I302" s="330"/>
      <c r="J302" s="330"/>
      <c r="K302" s="330"/>
      <c r="L302" s="330"/>
      <c r="M302" s="330"/>
      <c r="N302" s="330"/>
      <c r="O302" s="330"/>
      <c r="P302" s="330"/>
    </row>
  </sheetData>
  <sheetProtection algorithmName="SHA-512" hashValue="fBHFrHbgeVDWFCn/nyfRkp7W1BmjuvHmYBBO0h1j1VFq6yJZB8dYdG0H6nsXZPs6/A96R8e79wANiLzw+5PomA==" saltValue="lButcgMkSZdbu/2t5rmSXA==" spinCount="100000" sheet="1" formatCells="0" formatColumns="0" formatRows="0" sort="0"/>
  <autoFilter ref="A18:P284">
    <filterColumn colId="2">
      <filters>
        <filter val="133 937"/>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16.pielikums Jūrmalas pilsētas domes
2020.gada 27.marta saistošajiem noteikumiem Nr.9
(protokols Nr.5, 6.punkts)
 </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T2" sqref="T2"/>
    </sheetView>
  </sheetViews>
  <sheetFormatPr defaultColWidth="9.140625" defaultRowHeight="12" outlineLevelCol="1" x14ac:dyDescent="0.25"/>
  <cols>
    <col min="1" max="1" width="10.85546875" style="617" customWidth="1"/>
    <col min="2" max="2" width="28" style="617" customWidth="1"/>
    <col min="3" max="3" width="8" style="617" customWidth="1"/>
    <col min="4" max="5" width="8.7109375" style="617" hidden="1" customWidth="1" outlineLevel="1"/>
    <col min="6" max="6" width="8.7109375" style="617" customWidth="1" collapsed="1"/>
    <col min="7" max="8" width="8.7109375" style="617" hidden="1" customWidth="1" outlineLevel="1"/>
    <col min="9" max="9" width="8.7109375" style="617" customWidth="1" collapsed="1"/>
    <col min="10" max="11" width="8.28515625" style="617" hidden="1" customWidth="1" outlineLevel="1"/>
    <col min="12" max="12" width="8.28515625" style="617" customWidth="1" collapsed="1"/>
    <col min="13" max="14" width="7.42578125" style="617" hidden="1" customWidth="1" outlineLevel="1"/>
    <col min="15" max="15" width="7.42578125" style="617" customWidth="1" collapsed="1"/>
    <col min="16" max="16" width="26.7109375" style="617" hidden="1" customWidth="1" outlineLevel="1"/>
    <col min="17" max="17" width="9.140625" style="330" collapsed="1"/>
    <col min="18" max="16384" width="9.140625" style="330"/>
  </cols>
  <sheetData>
    <row r="1" spans="1:17" x14ac:dyDescent="0.25">
      <c r="A1" s="328"/>
      <c r="B1" s="328"/>
      <c r="C1" s="328"/>
      <c r="D1" s="328"/>
      <c r="E1" s="328"/>
      <c r="F1" s="328"/>
      <c r="G1" s="328"/>
      <c r="H1" s="328"/>
      <c r="I1" s="328"/>
      <c r="J1" s="328"/>
      <c r="K1" s="328"/>
      <c r="L1" s="328"/>
      <c r="M1" s="328"/>
      <c r="N1" s="328"/>
      <c r="O1" s="329" t="s">
        <v>313</v>
      </c>
      <c r="P1" s="328"/>
    </row>
    <row r="2" spans="1:17" ht="35.25" customHeight="1" x14ac:dyDescent="0.25">
      <c r="A2" s="775" t="s">
        <v>1</v>
      </c>
      <c r="B2" s="776"/>
      <c r="C2" s="776"/>
      <c r="D2" s="776"/>
      <c r="E2" s="776"/>
      <c r="F2" s="776"/>
      <c r="G2" s="776"/>
      <c r="H2" s="776"/>
      <c r="I2" s="776"/>
      <c r="J2" s="776"/>
      <c r="K2" s="776"/>
      <c r="L2" s="776"/>
      <c r="M2" s="776"/>
      <c r="N2" s="776"/>
      <c r="O2" s="776"/>
      <c r="P2" s="777"/>
      <c r="Q2" s="331"/>
    </row>
    <row r="3" spans="1:17" ht="12.75" customHeight="1" x14ac:dyDescent="0.25">
      <c r="A3" s="332" t="s">
        <v>2</v>
      </c>
      <c r="B3" s="333"/>
      <c r="C3" s="773" t="s">
        <v>314</v>
      </c>
      <c r="D3" s="773"/>
      <c r="E3" s="773"/>
      <c r="F3" s="773"/>
      <c r="G3" s="773"/>
      <c r="H3" s="773"/>
      <c r="I3" s="773"/>
      <c r="J3" s="773"/>
      <c r="K3" s="773"/>
      <c r="L3" s="773"/>
      <c r="M3" s="773"/>
      <c r="N3" s="773"/>
      <c r="O3" s="773"/>
      <c r="P3" s="774"/>
      <c r="Q3" s="331"/>
    </row>
    <row r="4" spans="1:17" ht="12.75" customHeight="1" x14ac:dyDescent="0.25">
      <c r="A4" s="332" t="s">
        <v>4</v>
      </c>
      <c r="B4" s="333"/>
      <c r="C4" s="773"/>
      <c r="D4" s="773"/>
      <c r="E4" s="773"/>
      <c r="F4" s="773"/>
      <c r="G4" s="773"/>
      <c r="H4" s="773"/>
      <c r="I4" s="773"/>
      <c r="J4" s="773"/>
      <c r="K4" s="773"/>
      <c r="L4" s="773"/>
      <c r="M4" s="773"/>
      <c r="N4" s="773"/>
      <c r="O4" s="773"/>
      <c r="P4" s="774"/>
      <c r="Q4" s="331"/>
    </row>
    <row r="5" spans="1:17" ht="12.75" customHeight="1" x14ac:dyDescent="0.25">
      <c r="A5" s="334" t="s">
        <v>6</v>
      </c>
      <c r="B5" s="335"/>
      <c r="C5" s="778" t="s">
        <v>7</v>
      </c>
      <c r="D5" s="778"/>
      <c r="E5" s="778"/>
      <c r="F5" s="778"/>
      <c r="G5" s="778"/>
      <c r="H5" s="778"/>
      <c r="I5" s="778"/>
      <c r="J5" s="778"/>
      <c r="K5" s="778"/>
      <c r="L5" s="778"/>
      <c r="M5" s="778"/>
      <c r="N5" s="778"/>
      <c r="O5" s="778"/>
      <c r="P5" s="779"/>
      <c r="Q5" s="331"/>
    </row>
    <row r="6" spans="1:17" ht="12.75" customHeight="1" x14ac:dyDescent="0.25">
      <c r="A6" s="334" t="s">
        <v>8</v>
      </c>
      <c r="B6" s="335"/>
      <c r="C6" s="778" t="s">
        <v>315</v>
      </c>
      <c r="D6" s="778"/>
      <c r="E6" s="778"/>
      <c r="F6" s="778"/>
      <c r="G6" s="778"/>
      <c r="H6" s="778"/>
      <c r="I6" s="778"/>
      <c r="J6" s="778"/>
      <c r="K6" s="778"/>
      <c r="L6" s="778"/>
      <c r="M6" s="778"/>
      <c r="N6" s="778"/>
      <c r="O6" s="778"/>
      <c r="P6" s="779"/>
      <c r="Q6" s="331"/>
    </row>
    <row r="7" spans="1:17" x14ac:dyDescent="0.25">
      <c r="A7" s="334" t="s">
        <v>10</v>
      </c>
      <c r="B7" s="335"/>
      <c r="C7" s="773" t="s">
        <v>316</v>
      </c>
      <c r="D7" s="773"/>
      <c r="E7" s="773"/>
      <c r="F7" s="773"/>
      <c r="G7" s="773"/>
      <c r="H7" s="773"/>
      <c r="I7" s="773"/>
      <c r="J7" s="773"/>
      <c r="K7" s="773"/>
      <c r="L7" s="773"/>
      <c r="M7" s="773"/>
      <c r="N7" s="773"/>
      <c r="O7" s="773"/>
      <c r="P7" s="774"/>
      <c r="Q7" s="331"/>
    </row>
    <row r="8" spans="1:17" ht="12.75" customHeight="1" x14ac:dyDescent="0.25">
      <c r="A8" s="336" t="s">
        <v>12</v>
      </c>
      <c r="B8" s="335"/>
      <c r="C8" s="788"/>
      <c r="D8" s="788"/>
      <c r="E8" s="788"/>
      <c r="F8" s="788"/>
      <c r="G8" s="788"/>
      <c r="H8" s="788"/>
      <c r="I8" s="788"/>
      <c r="J8" s="788"/>
      <c r="K8" s="788"/>
      <c r="L8" s="788"/>
      <c r="M8" s="788"/>
      <c r="N8" s="788"/>
      <c r="O8" s="788"/>
      <c r="P8" s="789"/>
      <c r="Q8" s="331"/>
    </row>
    <row r="9" spans="1:17" ht="12.75" customHeight="1" x14ac:dyDescent="0.25">
      <c r="A9" s="334"/>
      <c r="B9" s="335" t="s">
        <v>13</v>
      </c>
      <c r="C9" s="778" t="s">
        <v>317</v>
      </c>
      <c r="D9" s="778"/>
      <c r="E9" s="778"/>
      <c r="F9" s="778"/>
      <c r="G9" s="778"/>
      <c r="H9" s="778"/>
      <c r="I9" s="778"/>
      <c r="J9" s="778"/>
      <c r="K9" s="778"/>
      <c r="L9" s="778"/>
      <c r="M9" s="778"/>
      <c r="N9" s="778"/>
      <c r="O9" s="778"/>
      <c r="P9" s="779"/>
      <c r="Q9" s="331"/>
    </row>
    <row r="10" spans="1:17" ht="12.75" customHeight="1" x14ac:dyDescent="0.25">
      <c r="A10" s="334"/>
      <c r="B10" s="335" t="s">
        <v>15</v>
      </c>
      <c r="C10" s="778"/>
      <c r="D10" s="778"/>
      <c r="E10" s="778"/>
      <c r="F10" s="778"/>
      <c r="G10" s="778"/>
      <c r="H10" s="778"/>
      <c r="I10" s="778"/>
      <c r="J10" s="778"/>
      <c r="K10" s="778"/>
      <c r="L10" s="778"/>
      <c r="M10" s="778"/>
      <c r="N10" s="778"/>
      <c r="O10" s="778"/>
      <c r="P10" s="779"/>
      <c r="Q10" s="331"/>
    </row>
    <row r="11" spans="1:17" ht="12.75" customHeight="1" x14ac:dyDescent="0.25">
      <c r="A11" s="334"/>
      <c r="B11" s="335" t="s">
        <v>16</v>
      </c>
      <c r="C11" s="788"/>
      <c r="D11" s="788"/>
      <c r="E11" s="788"/>
      <c r="F11" s="788"/>
      <c r="G11" s="788"/>
      <c r="H11" s="788"/>
      <c r="I11" s="788"/>
      <c r="J11" s="788"/>
      <c r="K11" s="788"/>
      <c r="L11" s="788"/>
      <c r="M11" s="788"/>
      <c r="N11" s="788"/>
      <c r="O11" s="788"/>
      <c r="P11" s="789"/>
      <c r="Q11" s="331"/>
    </row>
    <row r="12" spans="1:17" ht="12.75" customHeight="1" x14ac:dyDescent="0.25">
      <c r="A12" s="334"/>
      <c r="B12" s="335" t="s">
        <v>17</v>
      </c>
      <c r="C12" s="778"/>
      <c r="D12" s="778"/>
      <c r="E12" s="778"/>
      <c r="F12" s="778"/>
      <c r="G12" s="778"/>
      <c r="H12" s="778"/>
      <c r="I12" s="778"/>
      <c r="J12" s="778"/>
      <c r="K12" s="778"/>
      <c r="L12" s="778"/>
      <c r="M12" s="778"/>
      <c r="N12" s="778"/>
      <c r="O12" s="778"/>
      <c r="P12" s="779"/>
      <c r="Q12" s="331"/>
    </row>
    <row r="13" spans="1:17" ht="12.75" customHeight="1" x14ac:dyDescent="0.25">
      <c r="A13" s="334"/>
      <c r="B13" s="335" t="s">
        <v>19</v>
      </c>
      <c r="C13" s="778"/>
      <c r="D13" s="778"/>
      <c r="E13" s="778"/>
      <c r="F13" s="778"/>
      <c r="G13" s="778"/>
      <c r="H13" s="778"/>
      <c r="I13" s="778"/>
      <c r="J13" s="778"/>
      <c r="K13" s="778"/>
      <c r="L13" s="778"/>
      <c r="M13" s="778"/>
      <c r="N13" s="778"/>
      <c r="O13" s="778"/>
      <c r="P13" s="779"/>
      <c r="Q13" s="331"/>
    </row>
    <row r="14" spans="1:17" ht="12.75" customHeight="1" x14ac:dyDescent="0.25">
      <c r="A14" s="337"/>
      <c r="B14" s="338"/>
      <c r="C14" s="12"/>
      <c r="D14" s="12"/>
      <c r="E14" s="12"/>
      <c r="F14" s="12"/>
      <c r="G14" s="12"/>
      <c r="H14" s="12"/>
      <c r="I14" s="12"/>
      <c r="J14" s="12"/>
      <c r="K14" s="12"/>
      <c r="L14" s="12"/>
      <c r="M14" s="12"/>
      <c r="N14" s="12"/>
      <c r="O14" s="12"/>
      <c r="P14" s="13"/>
      <c r="Q14" s="331"/>
    </row>
    <row r="15" spans="1:17" s="340" customFormat="1" ht="12.75" customHeight="1" x14ac:dyDescent="0.25">
      <c r="A15" s="796" t="s">
        <v>20</v>
      </c>
      <c r="B15" s="798" t="s">
        <v>21</v>
      </c>
      <c r="C15" s="801" t="s">
        <v>22</v>
      </c>
      <c r="D15" s="802"/>
      <c r="E15" s="802"/>
      <c r="F15" s="802"/>
      <c r="G15" s="802"/>
      <c r="H15" s="802"/>
      <c r="I15" s="802"/>
      <c r="J15" s="802"/>
      <c r="K15" s="802"/>
      <c r="L15" s="802"/>
      <c r="M15" s="802"/>
      <c r="N15" s="802"/>
      <c r="O15" s="802"/>
      <c r="P15" s="803"/>
      <c r="Q15" s="339"/>
    </row>
    <row r="16" spans="1:17" s="340" customFormat="1" ht="12.75" customHeight="1" x14ac:dyDescent="0.25">
      <c r="A16" s="797"/>
      <c r="B16" s="799"/>
      <c r="C16" s="804" t="s">
        <v>23</v>
      </c>
      <c r="D16" s="806" t="s">
        <v>24</v>
      </c>
      <c r="E16" s="808" t="s">
        <v>25</v>
      </c>
      <c r="F16" s="810" t="s">
        <v>26</v>
      </c>
      <c r="G16" s="782" t="s">
        <v>27</v>
      </c>
      <c r="H16" s="784" t="s">
        <v>28</v>
      </c>
      <c r="I16" s="812" t="s">
        <v>29</v>
      </c>
      <c r="J16" s="782" t="s">
        <v>30</v>
      </c>
      <c r="K16" s="784" t="s">
        <v>31</v>
      </c>
      <c r="L16" s="794" t="s">
        <v>32</v>
      </c>
      <c r="M16" s="782" t="s">
        <v>33</v>
      </c>
      <c r="N16" s="784" t="s">
        <v>34</v>
      </c>
      <c r="O16" s="786" t="s">
        <v>35</v>
      </c>
      <c r="P16" s="780" t="s">
        <v>36</v>
      </c>
      <c r="Q16" s="339"/>
    </row>
    <row r="17" spans="1:17" s="342" customFormat="1" ht="61.5" customHeight="1" thickBot="1" x14ac:dyDescent="0.3">
      <c r="A17" s="781"/>
      <c r="B17" s="800"/>
      <c r="C17" s="805"/>
      <c r="D17" s="807"/>
      <c r="E17" s="809"/>
      <c r="F17" s="811"/>
      <c r="G17" s="783"/>
      <c r="H17" s="785"/>
      <c r="I17" s="813"/>
      <c r="J17" s="783"/>
      <c r="K17" s="785"/>
      <c r="L17" s="795"/>
      <c r="M17" s="783"/>
      <c r="N17" s="785"/>
      <c r="O17" s="787"/>
      <c r="P17" s="781"/>
      <c r="Q17" s="341"/>
    </row>
    <row r="18" spans="1:17" s="342" customFormat="1" ht="9.75" customHeight="1" thickTop="1" x14ac:dyDescent="0.25">
      <c r="A18" s="343" t="s">
        <v>37</v>
      </c>
      <c r="B18" s="343">
        <v>2</v>
      </c>
      <c r="C18" s="343">
        <v>8</v>
      </c>
      <c r="D18" s="344"/>
      <c r="E18" s="345"/>
      <c r="F18" s="346">
        <v>9</v>
      </c>
      <c r="G18" s="344"/>
      <c r="H18" s="345"/>
      <c r="I18" s="346">
        <v>10</v>
      </c>
      <c r="J18" s="347"/>
      <c r="K18" s="345"/>
      <c r="L18" s="346">
        <v>11</v>
      </c>
      <c r="M18" s="344"/>
      <c r="N18" s="345"/>
      <c r="O18" s="346"/>
      <c r="P18" s="348">
        <v>12</v>
      </c>
    </row>
    <row r="19" spans="1:17" s="358" customFormat="1" hidden="1" x14ac:dyDescent="0.25">
      <c r="A19" s="349"/>
      <c r="B19" s="350" t="s">
        <v>38</v>
      </c>
      <c r="C19" s="497"/>
      <c r="D19" s="351"/>
      <c r="E19" s="352"/>
      <c r="F19" s="353"/>
      <c r="G19" s="354"/>
      <c r="H19" s="355"/>
      <c r="I19" s="353"/>
      <c r="J19" s="356"/>
      <c r="K19" s="355"/>
      <c r="L19" s="353"/>
      <c r="M19" s="354"/>
      <c r="N19" s="355"/>
      <c r="O19" s="353"/>
      <c r="P19" s="357"/>
    </row>
    <row r="20" spans="1:17" s="358" customFormat="1" ht="12.75" thickBot="1" x14ac:dyDescent="0.3">
      <c r="A20" s="359"/>
      <c r="B20" s="360" t="s">
        <v>39</v>
      </c>
      <c r="C20" s="618">
        <f>F20+I20+L20+O20</f>
        <v>131358</v>
      </c>
      <c r="D20" s="361">
        <f>SUM(D21,D24,D25,D41,D43)</f>
        <v>133937</v>
      </c>
      <c r="E20" s="362">
        <f t="shared" ref="E20" si="0">SUM(E21,E24,E25,E41,E43)</f>
        <v>-2579</v>
      </c>
      <c r="F20" s="363">
        <f>SUM(F21,F24,F25,F41,F43)</f>
        <v>131358</v>
      </c>
      <c r="G20" s="361">
        <f t="shared" ref="G20:H20" si="1">SUM(G21,G24,G43)</f>
        <v>0</v>
      </c>
      <c r="H20" s="362">
        <f t="shared" si="1"/>
        <v>0</v>
      </c>
      <c r="I20" s="363">
        <f>SUM(I21,I24,I43)</f>
        <v>0</v>
      </c>
      <c r="J20" s="364">
        <f t="shared" ref="J20:K20" si="2">SUM(J21,J26,J43)</f>
        <v>0</v>
      </c>
      <c r="K20" s="362">
        <f t="shared" si="2"/>
        <v>0</v>
      </c>
      <c r="L20" s="363">
        <f>SUM(L21,L26,L43)</f>
        <v>0</v>
      </c>
      <c r="M20" s="361">
        <f t="shared" ref="M20:O20" si="3">SUM(M21,M45)</f>
        <v>0</v>
      </c>
      <c r="N20" s="362">
        <f t="shared" si="3"/>
        <v>0</v>
      </c>
      <c r="O20" s="363">
        <f t="shared" si="3"/>
        <v>0</v>
      </c>
      <c r="P20" s="365"/>
    </row>
    <row r="21" spans="1:17" ht="12.75" hidden="1" thickTop="1" x14ac:dyDescent="0.25">
      <c r="A21" s="366"/>
      <c r="B21" s="367" t="s">
        <v>40</v>
      </c>
      <c r="C21" s="619">
        <f t="shared" ref="C21:C84" si="4">F21+I21+L21+O21</f>
        <v>0</v>
      </c>
      <c r="D21" s="368">
        <f>SUM(D22:D23)</f>
        <v>0</v>
      </c>
      <c r="E21" s="369">
        <f t="shared" ref="E21" si="5">SUM(E22:E23)</f>
        <v>0</v>
      </c>
      <c r="F21" s="370">
        <f>SUM(F22:F23)</f>
        <v>0</v>
      </c>
      <c r="G21" s="368">
        <f t="shared" ref="G21:H21" si="6">SUM(G22:G23)</f>
        <v>0</v>
      </c>
      <c r="H21" s="369">
        <f t="shared" si="6"/>
        <v>0</v>
      </c>
      <c r="I21" s="370">
        <f>SUM(I22:I23)</f>
        <v>0</v>
      </c>
      <c r="J21" s="371">
        <f t="shared" ref="J21:K21" si="7">SUM(J22:J23)</f>
        <v>0</v>
      </c>
      <c r="K21" s="369">
        <f t="shared" si="7"/>
        <v>0</v>
      </c>
      <c r="L21" s="370">
        <f>SUM(L22:L23)</f>
        <v>0</v>
      </c>
      <c r="M21" s="368">
        <f t="shared" ref="M21:O21" si="8">SUM(M22:M23)</f>
        <v>0</v>
      </c>
      <c r="N21" s="369">
        <f t="shared" si="8"/>
        <v>0</v>
      </c>
      <c r="O21" s="370">
        <f t="shared" si="8"/>
        <v>0</v>
      </c>
      <c r="P21" s="372"/>
    </row>
    <row r="22" spans="1:17" ht="12.75" hidden="1" thickTop="1" x14ac:dyDescent="0.25">
      <c r="A22" s="373"/>
      <c r="B22" s="374" t="s">
        <v>41</v>
      </c>
      <c r="C22" s="620">
        <f t="shared" si="4"/>
        <v>0</v>
      </c>
      <c r="D22" s="375"/>
      <c r="E22" s="376"/>
      <c r="F22" s="377">
        <f>D22+E22</f>
        <v>0</v>
      </c>
      <c r="G22" s="375"/>
      <c r="H22" s="376"/>
      <c r="I22" s="377">
        <f>G22+H22</f>
        <v>0</v>
      </c>
      <c r="J22" s="378"/>
      <c r="K22" s="376"/>
      <c r="L22" s="377">
        <f>J22+K22</f>
        <v>0</v>
      </c>
      <c r="M22" s="375"/>
      <c r="N22" s="376"/>
      <c r="O22" s="377">
        <f>M22+N22</f>
        <v>0</v>
      </c>
      <c r="P22" s="379"/>
    </row>
    <row r="23" spans="1:17" ht="12.75" hidden="1" thickTop="1" x14ac:dyDescent="0.25">
      <c r="A23" s="380"/>
      <c r="B23" s="381" t="s">
        <v>42</v>
      </c>
      <c r="C23" s="621">
        <f t="shared" si="4"/>
        <v>0</v>
      </c>
      <c r="D23" s="382"/>
      <c r="E23" s="383"/>
      <c r="F23" s="384">
        <f t="shared" ref="F23:F25" si="9">D23+E23</f>
        <v>0</v>
      </c>
      <c r="G23" s="382"/>
      <c r="H23" s="383"/>
      <c r="I23" s="384">
        <f t="shared" ref="I23:I24" si="10">G23+H23</f>
        <v>0</v>
      </c>
      <c r="J23" s="385"/>
      <c r="K23" s="383"/>
      <c r="L23" s="384">
        <f>J23+K23</f>
        <v>0</v>
      </c>
      <c r="M23" s="382"/>
      <c r="N23" s="383"/>
      <c r="O23" s="384">
        <f>M23+N23</f>
        <v>0</v>
      </c>
      <c r="P23" s="386"/>
    </row>
    <row r="24" spans="1:17" s="358" customFormat="1" ht="25.5" thickTop="1" thickBot="1" x14ac:dyDescent="0.3">
      <c r="A24" s="387">
        <v>19300</v>
      </c>
      <c r="B24" s="387" t="s">
        <v>43</v>
      </c>
      <c r="C24" s="622">
        <f>F24+I24</f>
        <v>131358</v>
      </c>
      <c r="D24" s="388">
        <v>133937</v>
      </c>
      <c r="E24" s="389">
        <f>-374-2205</f>
        <v>-2579</v>
      </c>
      <c r="F24" s="390">
        <f t="shared" si="9"/>
        <v>131358</v>
      </c>
      <c r="G24" s="388"/>
      <c r="H24" s="389"/>
      <c r="I24" s="390">
        <f t="shared" si="10"/>
        <v>0</v>
      </c>
      <c r="J24" s="391" t="s">
        <v>44</v>
      </c>
      <c r="K24" s="392" t="s">
        <v>44</v>
      </c>
      <c r="L24" s="395" t="s">
        <v>44</v>
      </c>
      <c r="M24" s="393" t="s">
        <v>44</v>
      </c>
      <c r="N24" s="394" t="s">
        <v>44</v>
      </c>
      <c r="O24" s="395" t="s">
        <v>44</v>
      </c>
      <c r="P24" s="396"/>
    </row>
    <row r="25" spans="1:17" s="358" customFormat="1" ht="24.75" hidden="1" thickTop="1" x14ac:dyDescent="0.25">
      <c r="A25" s="397"/>
      <c r="B25" s="398" t="s">
        <v>45</v>
      </c>
      <c r="C25" s="624">
        <f>F25</f>
        <v>0</v>
      </c>
      <c r="D25" s="399"/>
      <c r="E25" s="400"/>
      <c r="F25" s="401">
        <f t="shared" si="9"/>
        <v>0</v>
      </c>
      <c r="G25" s="402" t="s">
        <v>44</v>
      </c>
      <c r="H25" s="403" t="s">
        <v>44</v>
      </c>
      <c r="I25" s="404" t="s">
        <v>44</v>
      </c>
      <c r="J25" s="405" t="s">
        <v>44</v>
      </c>
      <c r="K25" s="406" t="s">
        <v>44</v>
      </c>
      <c r="L25" s="404" t="s">
        <v>44</v>
      </c>
      <c r="M25" s="407" t="s">
        <v>44</v>
      </c>
      <c r="N25" s="406" t="s">
        <v>44</v>
      </c>
      <c r="O25" s="404" t="s">
        <v>44</v>
      </c>
      <c r="P25" s="408"/>
    </row>
    <row r="26" spans="1:17" s="358" customFormat="1" ht="36.75" hidden="1" thickTop="1" x14ac:dyDescent="0.25">
      <c r="A26" s="398">
        <v>21300</v>
      </c>
      <c r="B26" s="398" t="s">
        <v>46</v>
      </c>
      <c r="C26" s="624">
        <f>L26</f>
        <v>0</v>
      </c>
      <c r="D26" s="407" t="s">
        <v>44</v>
      </c>
      <c r="E26" s="406" t="s">
        <v>44</v>
      </c>
      <c r="F26" s="404" t="s">
        <v>44</v>
      </c>
      <c r="G26" s="407" t="s">
        <v>44</v>
      </c>
      <c r="H26" s="406" t="s">
        <v>44</v>
      </c>
      <c r="I26" s="404" t="s">
        <v>44</v>
      </c>
      <c r="J26" s="405">
        <f t="shared" ref="J26:K26" si="11">SUM(J27,J31,J33,J36)</f>
        <v>0</v>
      </c>
      <c r="K26" s="406">
        <f t="shared" si="11"/>
        <v>0</v>
      </c>
      <c r="L26" s="511">
        <f>SUM(L27,L31,L33,L36)</f>
        <v>0</v>
      </c>
      <c r="M26" s="407" t="s">
        <v>44</v>
      </c>
      <c r="N26" s="406" t="s">
        <v>44</v>
      </c>
      <c r="O26" s="404" t="s">
        <v>44</v>
      </c>
      <c r="P26" s="408"/>
    </row>
    <row r="27" spans="1:17" s="358" customFormat="1" ht="24.75" hidden="1" thickTop="1" x14ac:dyDescent="0.25">
      <c r="A27" s="409">
        <v>21350</v>
      </c>
      <c r="B27" s="398" t="s">
        <v>47</v>
      </c>
      <c r="C27" s="624">
        <f>L27</f>
        <v>0</v>
      </c>
      <c r="D27" s="407" t="s">
        <v>44</v>
      </c>
      <c r="E27" s="406" t="s">
        <v>44</v>
      </c>
      <c r="F27" s="404" t="s">
        <v>44</v>
      </c>
      <c r="G27" s="407" t="s">
        <v>44</v>
      </c>
      <c r="H27" s="406" t="s">
        <v>44</v>
      </c>
      <c r="I27" s="404" t="s">
        <v>44</v>
      </c>
      <c r="J27" s="405">
        <f t="shared" ref="J27:K27" si="12">SUM(J28:J30)</f>
        <v>0</v>
      </c>
      <c r="K27" s="406">
        <f t="shared" si="12"/>
        <v>0</v>
      </c>
      <c r="L27" s="511">
        <f>SUM(L28:L30)</f>
        <v>0</v>
      </c>
      <c r="M27" s="407" t="s">
        <v>44</v>
      </c>
      <c r="N27" s="406" t="s">
        <v>44</v>
      </c>
      <c r="O27" s="404" t="s">
        <v>44</v>
      </c>
      <c r="P27" s="408"/>
    </row>
    <row r="28" spans="1:17" ht="12.75" hidden="1" thickTop="1" x14ac:dyDescent="0.25">
      <c r="A28" s="373">
        <v>21351</v>
      </c>
      <c r="B28" s="410" t="s">
        <v>48</v>
      </c>
      <c r="C28" s="625">
        <f t="shared" ref="C28:C40" si="13">L28</f>
        <v>0</v>
      </c>
      <c r="D28" s="411" t="s">
        <v>44</v>
      </c>
      <c r="E28" s="412" t="s">
        <v>44</v>
      </c>
      <c r="F28" s="413" t="s">
        <v>44</v>
      </c>
      <c r="G28" s="411" t="s">
        <v>44</v>
      </c>
      <c r="H28" s="412" t="s">
        <v>44</v>
      </c>
      <c r="I28" s="413" t="s">
        <v>44</v>
      </c>
      <c r="J28" s="414"/>
      <c r="K28" s="415"/>
      <c r="L28" s="520">
        <f t="shared" ref="L28:L30" si="14">J28+K28</f>
        <v>0</v>
      </c>
      <c r="M28" s="416" t="s">
        <v>44</v>
      </c>
      <c r="N28" s="415" t="s">
        <v>44</v>
      </c>
      <c r="O28" s="413" t="s">
        <v>44</v>
      </c>
      <c r="P28" s="417"/>
    </row>
    <row r="29" spans="1:17" ht="12.75" hidden="1" thickTop="1" x14ac:dyDescent="0.25">
      <c r="A29" s="380">
        <v>21352</v>
      </c>
      <c r="B29" s="418" t="s">
        <v>49</v>
      </c>
      <c r="C29" s="626">
        <f t="shared" si="13"/>
        <v>0</v>
      </c>
      <c r="D29" s="419" t="s">
        <v>44</v>
      </c>
      <c r="E29" s="420" t="s">
        <v>44</v>
      </c>
      <c r="F29" s="421" t="s">
        <v>44</v>
      </c>
      <c r="G29" s="419" t="s">
        <v>44</v>
      </c>
      <c r="H29" s="420" t="s">
        <v>44</v>
      </c>
      <c r="I29" s="421" t="s">
        <v>44</v>
      </c>
      <c r="J29" s="422"/>
      <c r="K29" s="423"/>
      <c r="L29" s="525">
        <f t="shared" si="14"/>
        <v>0</v>
      </c>
      <c r="M29" s="424" t="s">
        <v>44</v>
      </c>
      <c r="N29" s="423" t="s">
        <v>44</v>
      </c>
      <c r="O29" s="421" t="s">
        <v>44</v>
      </c>
      <c r="P29" s="425"/>
    </row>
    <row r="30" spans="1:17" ht="24.75" hidden="1" thickTop="1" x14ac:dyDescent="0.25">
      <c r="A30" s="380">
        <v>21359</v>
      </c>
      <c r="B30" s="418" t="s">
        <v>50</v>
      </c>
      <c r="C30" s="626">
        <f t="shared" si="13"/>
        <v>0</v>
      </c>
      <c r="D30" s="419" t="s">
        <v>44</v>
      </c>
      <c r="E30" s="420" t="s">
        <v>44</v>
      </c>
      <c r="F30" s="421" t="s">
        <v>44</v>
      </c>
      <c r="G30" s="419" t="s">
        <v>44</v>
      </c>
      <c r="H30" s="420" t="s">
        <v>44</v>
      </c>
      <c r="I30" s="421" t="s">
        <v>44</v>
      </c>
      <c r="J30" s="422"/>
      <c r="K30" s="423"/>
      <c r="L30" s="525">
        <f t="shared" si="14"/>
        <v>0</v>
      </c>
      <c r="M30" s="424" t="s">
        <v>44</v>
      </c>
      <c r="N30" s="423" t="s">
        <v>44</v>
      </c>
      <c r="O30" s="421" t="s">
        <v>44</v>
      </c>
      <c r="P30" s="425"/>
    </row>
    <row r="31" spans="1:17" s="358" customFormat="1" ht="36.75" hidden="1" thickTop="1" x14ac:dyDescent="0.25">
      <c r="A31" s="409">
        <v>21370</v>
      </c>
      <c r="B31" s="398" t="s">
        <v>51</v>
      </c>
      <c r="C31" s="624">
        <f t="shared" si="13"/>
        <v>0</v>
      </c>
      <c r="D31" s="407" t="s">
        <v>44</v>
      </c>
      <c r="E31" s="406" t="s">
        <v>44</v>
      </c>
      <c r="F31" s="404" t="s">
        <v>44</v>
      </c>
      <c r="G31" s="407" t="s">
        <v>44</v>
      </c>
      <c r="H31" s="406" t="s">
        <v>44</v>
      </c>
      <c r="I31" s="404" t="s">
        <v>44</v>
      </c>
      <c r="J31" s="405">
        <f t="shared" ref="J31:K31" si="15">SUM(J32)</f>
        <v>0</v>
      </c>
      <c r="K31" s="406">
        <f t="shared" si="15"/>
        <v>0</v>
      </c>
      <c r="L31" s="511">
        <f>SUM(L32)</f>
        <v>0</v>
      </c>
      <c r="M31" s="407" t="s">
        <v>44</v>
      </c>
      <c r="N31" s="406" t="s">
        <v>44</v>
      </c>
      <c r="O31" s="404" t="s">
        <v>44</v>
      </c>
      <c r="P31" s="408"/>
    </row>
    <row r="32" spans="1:17" ht="36.75" hidden="1" thickTop="1" x14ac:dyDescent="0.25">
      <c r="A32" s="426">
        <v>21379</v>
      </c>
      <c r="B32" s="427" t="s">
        <v>52</v>
      </c>
      <c r="C32" s="627">
        <f t="shared" si="13"/>
        <v>0</v>
      </c>
      <c r="D32" s="428" t="s">
        <v>44</v>
      </c>
      <c r="E32" s="429" t="s">
        <v>44</v>
      </c>
      <c r="F32" s="430" t="s">
        <v>44</v>
      </c>
      <c r="G32" s="428" t="s">
        <v>44</v>
      </c>
      <c r="H32" s="429" t="s">
        <v>44</v>
      </c>
      <c r="I32" s="430" t="s">
        <v>44</v>
      </c>
      <c r="J32" s="431"/>
      <c r="K32" s="432"/>
      <c r="L32" s="571">
        <f>J32+K32</f>
        <v>0</v>
      </c>
      <c r="M32" s="433" t="s">
        <v>44</v>
      </c>
      <c r="N32" s="432" t="s">
        <v>44</v>
      </c>
      <c r="O32" s="430" t="s">
        <v>44</v>
      </c>
      <c r="P32" s="434"/>
    </row>
    <row r="33" spans="1:16" s="358" customFormat="1" ht="12.75" hidden="1" thickTop="1" x14ac:dyDescent="0.25">
      <c r="A33" s="409">
        <v>21380</v>
      </c>
      <c r="B33" s="398" t="s">
        <v>53</v>
      </c>
      <c r="C33" s="624">
        <f t="shared" si="13"/>
        <v>0</v>
      </c>
      <c r="D33" s="407" t="s">
        <v>44</v>
      </c>
      <c r="E33" s="406" t="s">
        <v>44</v>
      </c>
      <c r="F33" s="404" t="s">
        <v>44</v>
      </c>
      <c r="G33" s="407" t="s">
        <v>44</v>
      </c>
      <c r="H33" s="406" t="s">
        <v>44</v>
      </c>
      <c r="I33" s="404" t="s">
        <v>44</v>
      </c>
      <c r="J33" s="405">
        <f t="shared" ref="J33:K33" si="16">SUM(J34:J35)</f>
        <v>0</v>
      </c>
      <c r="K33" s="406">
        <f t="shared" si="16"/>
        <v>0</v>
      </c>
      <c r="L33" s="511">
        <f>SUM(L34:L35)</f>
        <v>0</v>
      </c>
      <c r="M33" s="407" t="s">
        <v>44</v>
      </c>
      <c r="N33" s="406" t="s">
        <v>44</v>
      </c>
      <c r="O33" s="404" t="s">
        <v>44</v>
      </c>
      <c r="P33" s="408"/>
    </row>
    <row r="34" spans="1:16" ht="12.75" hidden="1" thickTop="1" x14ac:dyDescent="0.25">
      <c r="A34" s="374">
        <v>21381</v>
      </c>
      <c r="B34" s="410" t="s">
        <v>54</v>
      </c>
      <c r="C34" s="625">
        <f t="shared" si="13"/>
        <v>0</v>
      </c>
      <c r="D34" s="411" t="s">
        <v>44</v>
      </c>
      <c r="E34" s="412" t="s">
        <v>44</v>
      </c>
      <c r="F34" s="413" t="s">
        <v>44</v>
      </c>
      <c r="G34" s="411" t="s">
        <v>44</v>
      </c>
      <c r="H34" s="412" t="s">
        <v>44</v>
      </c>
      <c r="I34" s="413" t="s">
        <v>44</v>
      </c>
      <c r="J34" s="414"/>
      <c r="K34" s="415"/>
      <c r="L34" s="520">
        <f t="shared" ref="L34:L35" si="17">J34+K34</f>
        <v>0</v>
      </c>
      <c r="M34" s="416" t="s">
        <v>44</v>
      </c>
      <c r="N34" s="415" t="s">
        <v>44</v>
      </c>
      <c r="O34" s="413" t="s">
        <v>44</v>
      </c>
      <c r="P34" s="417"/>
    </row>
    <row r="35" spans="1:16" ht="24.75" hidden="1" thickTop="1" x14ac:dyDescent="0.25">
      <c r="A35" s="381">
        <v>21383</v>
      </c>
      <c r="B35" s="418" t="s">
        <v>55</v>
      </c>
      <c r="C35" s="626">
        <f t="shared" si="13"/>
        <v>0</v>
      </c>
      <c r="D35" s="419" t="s">
        <v>44</v>
      </c>
      <c r="E35" s="420" t="s">
        <v>44</v>
      </c>
      <c r="F35" s="421" t="s">
        <v>44</v>
      </c>
      <c r="G35" s="419" t="s">
        <v>44</v>
      </c>
      <c r="H35" s="420" t="s">
        <v>44</v>
      </c>
      <c r="I35" s="421" t="s">
        <v>44</v>
      </c>
      <c r="J35" s="422"/>
      <c r="K35" s="423"/>
      <c r="L35" s="525">
        <f t="shared" si="17"/>
        <v>0</v>
      </c>
      <c r="M35" s="424" t="s">
        <v>44</v>
      </c>
      <c r="N35" s="423" t="s">
        <v>44</v>
      </c>
      <c r="O35" s="421" t="s">
        <v>44</v>
      </c>
      <c r="P35" s="425"/>
    </row>
    <row r="36" spans="1:16" s="358" customFormat="1" ht="25.5" hidden="1" customHeight="1" x14ac:dyDescent="0.25">
      <c r="A36" s="409">
        <v>21390</v>
      </c>
      <c r="B36" s="398" t="s">
        <v>56</v>
      </c>
      <c r="C36" s="624">
        <f t="shared" si="13"/>
        <v>0</v>
      </c>
      <c r="D36" s="407" t="s">
        <v>44</v>
      </c>
      <c r="E36" s="406" t="s">
        <v>44</v>
      </c>
      <c r="F36" s="404" t="s">
        <v>44</v>
      </c>
      <c r="G36" s="407" t="s">
        <v>44</v>
      </c>
      <c r="H36" s="406" t="s">
        <v>44</v>
      </c>
      <c r="I36" s="404" t="s">
        <v>44</v>
      </c>
      <c r="J36" s="405">
        <f t="shared" ref="J36:K36" si="18">SUM(J37:J40)</f>
        <v>0</v>
      </c>
      <c r="K36" s="406">
        <f t="shared" si="18"/>
        <v>0</v>
      </c>
      <c r="L36" s="511">
        <f>SUM(L37:L40)</f>
        <v>0</v>
      </c>
      <c r="M36" s="407" t="s">
        <v>44</v>
      </c>
      <c r="N36" s="406" t="s">
        <v>44</v>
      </c>
      <c r="O36" s="404" t="s">
        <v>44</v>
      </c>
      <c r="P36" s="408"/>
    </row>
    <row r="37" spans="1:16" ht="24.75" hidden="1" thickTop="1" x14ac:dyDescent="0.25">
      <c r="A37" s="374">
        <v>21391</v>
      </c>
      <c r="B37" s="410" t="s">
        <v>57</v>
      </c>
      <c r="C37" s="625">
        <f t="shared" si="13"/>
        <v>0</v>
      </c>
      <c r="D37" s="411" t="s">
        <v>44</v>
      </c>
      <c r="E37" s="412" t="s">
        <v>44</v>
      </c>
      <c r="F37" s="413" t="s">
        <v>44</v>
      </c>
      <c r="G37" s="411" t="s">
        <v>44</v>
      </c>
      <c r="H37" s="412" t="s">
        <v>44</v>
      </c>
      <c r="I37" s="413" t="s">
        <v>44</v>
      </c>
      <c r="J37" s="414"/>
      <c r="K37" s="415"/>
      <c r="L37" s="520">
        <f t="shared" ref="L37:L40" si="19">J37+K37</f>
        <v>0</v>
      </c>
      <c r="M37" s="416" t="s">
        <v>44</v>
      </c>
      <c r="N37" s="415" t="s">
        <v>44</v>
      </c>
      <c r="O37" s="413" t="s">
        <v>44</v>
      </c>
      <c r="P37" s="417"/>
    </row>
    <row r="38" spans="1:16" ht="12.75" hidden="1" thickTop="1" x14ac:dyDescent="0.25">
      <c r="A38" s="381">
        <v>21393</v>
      </c>
      <c r="B38" s="418" t="s">
        <v>58</v>
      </c>
      <c r="C38" s="626">
        <f t="shared" si="13"/>
        <v>0</v>
      </c>
      <c r="D38" s="419" t="s">
        <v>44</v>
      </c>
      <c r="E38" s="420" t="s">
        <v>44</v>
      </c>
      <c r="F38" s="421" t="s">
        <v>44</v>
      </c>
      <c r="G38" s="419" t="s">
        <v>44</v>
      </c>
      <c r="H38" s="420" t="s">
        <v>44</v>
      </c>
      <c r="I38" s="421" t="s">
        <v>44</v>
      </c>
      <c r="J38" s="422"/>
      <c r="K38" s="423"/>
      <c r="L38" s="525">
        <f t="shared" si="19"/>
        <v>0</v>
      </c>
      <c r="M38" s="424" t="s">
        <v>44</v>
      </c>
      <c r="N38" s="423" t="s">
        <v>44</v>
      </c>
      <c r="O38" s="421" t="s">
        <v>44</v>
      </c>
      <c r="P38" s="425"/>
    </row>
    <row r="39" spans="1:16" ht="12.75" hidden="1" thickTop="1" x14ac:dyDescent="0.25">
      <c r="A39" s="381">
        <v>21395</v>
      </c>
      <c r="B39" s="418" t="s">
        <v>59</v>
      </c>
      <c r="C39" s="626">
        <f t="shared" si="13"/>
        <v>0</v>
      </c>
      <c r="D39" s="419" t="s">
        <v>44</v>
      </c>
      <c r="E39" s="420" t="s">
        <v>44</v>
      </c>
      <c r="F39" s="421" t="s">
        <v>44</v>
      </c>
      <c r="G39" s="419" t="s">
        <v>44</v>
      </c>
      <c r="H39" s="420" t="s">
        <v>44</v>
      </c>
      <c r="I39" s="421" t="s">
        <v>44</v>
      </c>
      <c r="J39" s="422"/>
      <c r="K39" s="423"/>
      <c r="L39" s="525">
        <f t="shared" si="19"/>
        <v>0</v>
      </c>
      <c r="M39" s="424" t="s">
        <v>44</v>
      </c>
      <c r="N39" s="423" t="s">
        <v>44</v>
      </c>
      <c r="O39" s="421" t="s">
        <v>44</v>
      </c>
      <c r="P39" s="425"/>
    </row>
    <row r="40" spans="1:16" ht="24.75" hidden="1" thickTop="1" x14ac:dyDescent="0.25">
      <c r="A40" s="435">
        <v>21399</v>
      </c>
      <c r="B40" s="436" t="s">
        <v>60</v>
      </c>
      <c r="C40" s="628">
        <f t="shared" si="13"/>
        <v>0</v>
      </c>
      <c r="D40" s="437" t="s">
        <v>44</v>
      </c>
      <c r="E40" s="438" t="s">
        <v>44</v>
      </c>
      <c r="F40" s="439" t="s">
        <v>44</v>
      </c>
      <c r="G40" s="437" t="s">
        <v>44</v>
      </c>
      <c r="H40" s="438" t="s">
        <v>44</v>
      </c>
      <c r="I40" s="439" t="s">
        <v>44</v>
      </c>
      <c r="J40" s="440"/>
      <c r="K40" s="441"/>
      <c r="L40" s="545">
        <f t="shared" si="19"/>
        <v>0</v>
      </c>
      <c r="M40" s="442" t="s">
        <v>44</v>
      </c>
      <c r="N40" s="441" t="s">
        <v>44</v>
      </c>
      <c r="O40" s="439" t="s">
        <v>44</v>
      </c>
      <c r="P40" s="443"/>
    </row>
    <row r="41" spans="1:16" s="358" customFormat="1" ht="26.25" hidden="1" customHeight="1" x14ac:dyDescent="0.25">
      <c r="A41" s="444">
        <v>21420</v>
      </c>
      <c r="B41" s="445" t="s">
        <v>61</v>
      </c>
      <c r="C41" s="629">
        <f>F41</f>
        <v>0</v>
      </c>
      <c r="D41" s="446">
        <f>SUM(D42)</f>
        <v>0</v>
      </c>
      <c r="E41" s="447">
        <f t="shared" ref="E41" si="20">SUM(E42)</f>
        <v>0</v>
      </c>
      <c r="F41" s="448">
        <f>SUM(F42)</f>
        <v>0</v>
      </c>
      <c r="G41" s="446" t="s">
        <v>44</v>
      </c>
      <c r="H41" s="447" t="s">
        <v>44</v>
      </c>
      <c r="I41" s="449" t="s">
        <v>44</v>
      </c>
      <c r="J41" s="450" t="s">
        <v>44</v>
      </c>
      <c r="K41" s="451" t="s">
        <v>44</v>
      </c>
      <c r="L41" s="449" t="s">
        <v>44</v>
      </c>
      <c r="M41" s="452" t="s">
        <v>44</v>
      </c>
      <c r="N41" s="451" t="s">
        <v>44</v>
      </c>
      <c r="O41" s="449" t="s">
        <v>44</v>
      </c>
      <c r="P41" s="453"/>
    </row>
    <row r="42" spans="1:16" s="358" customFormat="1" ht="26.25" hidden="1" customHeight="1" x14ac:dyDescent="0.25">
      <c r="A42" s="435">
        <v>21429</v>
      </c>
      <c r="B42" s="436" t="s">
        <v>62</v>
      </c>
      <c r="C42" s="628">
        <f>F42</f>
        <v>0</v>
      </c>
      <c r="D42" s="454"/>
      <c r="E42" s="455"/>
      <c r="F42" s="456">
        <f>D42+E42</f>
        <v>0</v>
      </c>
      <c r="G42" s="457" t="s">
        <v>44</v>
      </c>
      <c r="H42" s="458" t="s">
        <v>44</v>
      </c>
      <c r="I42" s="439" t="s">
        <v>44</v>
      </c>
      <c r="J42" s="459" t="s">
        <v>44</v>
      </c>
      <c r="K42" s="438" t="s">
        <v>44</v>
      </c>
      <c r="L42" s="439" t="s">
        <v>44</v>
      </c>
      <c r="M42" s="437" t="s">
        <v>44</v>
      </c>
      <c r="N42" s="438" t="s">
        <v>44</v>
      </c>
      <c r="O42" s="439" t="s">
        <v>44</v>
      </c>
      <c r="P42" s="443"/>
    </row>
    <row r="43" spans="1:16" s="358" customFormat="1" ht="24.75" hidden="1" thickTop="1" x14ac:dyDescent="0.25">
      <c r="A43" s="409">
        <v>21490</v>
      </c>
      <c r="B43" s="398" t="s">
        <v>63</v>
      </c>
      <c r="C43" s="630">
        <f>F43+I43+L43</f>
        <v>0</v>
      </c>
      <c r="D43" s="460">
        <f>D44</f>
        <v>0</v>
      </c>
      <c r="E43" s="461">
        <f t="shared" ref="E43" si="21">E44</f>
        <v>0</v>
      </c>
      <c r="F43" s="401">
        <f>F44</f>
        <v>0</v>
      </c>
      <c r="G43" s="460">
        <f t="shared" ref="G43:L43" si="22">G44</f>
        <v>0</v>
      </c>
      <c r="H43" s="461">
        <f t="shared" si="22"/>
        <v>0</v>
      </c>
      <c r="I43" s="401">
        <f t="shared" si="22"/>
        <v>0</v>
      </c>
      <c r="J43" s="462">
        <f t="shared" si="22"/>
        <v>0</v>
      </c>
      <c r="K43" s="461">
        <f t="shared" si="22"/>
        <v>0</v>
      </c>
      <c r="L43" s="401">
        <f t="shared" si="22"/>
        <v>0</v>
      </c>
      <c r="M43" s="407" t="s">
        <v>44</v>
      </c>
      <c r="N43" s="406" t="s">
        <v>44</v>
      </c>
      <c r="O43" s="404" t="s">
        <v>44</v>
      </c>
      <c r="P43" s="408"/>
    </row>
    <row r="44" spans="1:16" s="358" customFormat="1" ht="24.75" hidden="1" thickTop="1" x14ac:dyDescent="0.25">
      <c r="A44" s="381">
        <v>21499</v>
      </c>
      <c r="B44" s="418" t="s">
        <v>64</v>
      </c>
      <c r="C44" s="631">
        <f>F44+I44+L44</f>
        <v>0</v>
      </c>
      <c r="D44" s="463"/>
      <c r="E44" s="464"/>
      <c r="F44" s="377">
        <f>D44+E44</f>
        <v>0</v>
      </c>
      <c r="G44" s="375"/>
      <c r="H44" s="376"/>
      <c r="I44" s="377">
        <f>G44+H44</f>
        <v>0</v>
      </c>
      <c r="J44" s="414"/>
      <c r="K44" s="415"/>
      <c r="L44" s="377">
        <f>J44+K44</f>
        <v>0</v>
      </c>
      <c r="M44" s="433" t="s">
        <v>44</v>
      </c>
      <c r="N44" s="432" t="s">
        <v>44</v>
      </c>
      <c r="O44" s="430" t="s">
        <v>44</v>
      </c>
      <c r="P44" s="434"/>
    </row>
    <row r="45" spans="1:16" ht="12.75" hidden="1" customHeight="1" x14ac:dyDescent="0.25">
      <c r="A45" s="465">
        <v>23000</v>
      </c>
      <c r="B45" s="466" t="s">
        <v>65</v>
      </c>
      <c r="C45" s="630">
        <f>O45</f>
        <v>0</v>
      </c>
      <c r="D45" s="467" t="s">
        <v>44</v>
      </c>
      <c r="E45" s="468" t="s">
        <v>44</v>
      </c>
      <c r="F45" s="439" t="s">
        <v>44</v>
      </c>
      <c r="G45" s="437" t="s">
        <v>44</v>
      </c>
      <c r="H45" s="438" t="s">
        <v>44</v>
      </c>
      <c r="I45" s="439" t="s">
        <v>44</v>
      </c>
      <c r="J45" s="459" t="s">
        <v>44</v>
      </c>
      <c r="K45" s="438" t="s">
        <v>44</v>
      </c>
      <c r="L45" s="439" t="s">
        <v>44</v>
      </c>
      <c r="M45" s="467">
        <f t="shared" ref="M45:O45" si="23">SUM(M46:M47)</f>
        <v>0</v>
      </c>
      <c r="N45" s="468">
        <f t="shared" si="23"/>
        <v>0</v>
      </c>
      <c r="O45" s="456">
        <f t="shared" si="23"/>
        <v>0</v>
      </c>
      <c r="P45" s="469"/>
    </row>
    <row r="46" spans="1:16" ht="24.75" hidden="1" thickTop="1" x14ac:dyDescent="0.25">
      <c r="A46" s="470">
        <v>23410</v>
      </c>
      <c r="B46" s="471" t="s">
        <v>66</v>
      </c>
      <c r="C46" s="629">
        <f t="shared" ref="C46:C47" si="24">O46</f>
        <v>0</v>
      </c>
      <c r="D46" s="446" t="s">
        <v>44</v>
      </c>
      <c r="E46" s="447" t="s">
        <v>44</v>
      </c>
      <c r="F46" s="449" t="s">
        <v>44</v>
      </c>
      <c r="G46" s="452" t="s">
        <v>44</v>
      </c>
      <c r="H46" s="451" t="s">
        <v>44</v>
      </c>
      <c r="I46" s="449" t="s">
        <v>44</v>
      </c>
      <c r="J46" s="450" t="s">
        <v>44</v>
      </c>
      <c r="K46" s="451" t="s">
        <v>44</v>
      </c>
      <c r="L46" s="449" t="s">
        <v>44</v>
      </c>
      <c r="M46" s="472"/>
      <c r="N46" s="473"/>
      <c r="O46" s="448">
        <f t="shared" ref="O46:O47" si="25">M46+N46</f>
        <v>0</v>
      </c>
      <c r="P46" s="474"/>
    </row>
    <row r="47" spans="1:16" ht="24.75" hidden="1" thickTop="1" x14ac:dyDescent="0.25">
      <c r="A47" s="470">
        <v>23510</v>
      </c>
      <c r="B47" s="471" t="s">
        <v>67</v>
      </c>
      <c r="C47" s="629">
        <f t="shared" si="24"/>
        <v>0</v>
      </c>
      <c r="D47" s="446" t="s">
        <v>44</v>
      </c>
      <c r="E47" s="447" t="s">
        <v>44</v>
      </c>
      <c r="F47" s="449" t="s">
        <v>44</v>
      </c>
      <c r="G47" s="452" t="s">
        <v>44</v>
      </c>
      <c r="H47" s="451" t="s">
        <v>44</v>
      </c>
      <c r="I47" s="449" t="s">
        <v>44</v>
      </c>
      <c r="J47" s="450" t="s">
        <v>44</v>
      </c>
      <c r="K47" s="451" t="s">
        <v>44</v>
      </c>
      <c r="L47" s="449" t="s">
        <v>44</v>
      </c>
      <c r="M47" s="472"/>
      <c r="N47" s="473"/>
      <c r="O47" s="448">
        <f t="shared" si="25"/>
        <v>0</v>
      </c>
      <c r="P47" s="474"/>
    </row>
    <row r="48" spans="1:16" ht="12.75" hidden="1" thickTop="1" x14ac:dyDescent="0.25">
      <c r="A48" s="475"/>
      <c r="B48" s="471"/>
      <c r="C48" s="632"/>
      <c r="D48" s="476"/>
      <c r="E48" s="477"/>
      <c r="F48" s="449"/>
      <c r="G48" s="452"/>
      <c r="H48" s="451"/>
      <c r="I48" s="449"/>
      <c r="J48" s="450"/>
      <c r="K48" s="451"/>
      <c r="L48" s="448"/>
      <c r="M48" s="446"/>
      <c r="N48" s="447"/>
      <c r="O48" s="448"/>
      <c r="P48" s="474"/>
    </row>
    <row r="49" spans="1:16" s="358" customFormat="1" ht="12.75" hidden="1" thickTop="1" x14ac:dyDescent="0.25">
      <c r="A49" s="478"/>
      <c r="B49" s="479" t="s">
        <v>68</v>
      </c>
      <c r="C49" s="633"/>
      <c r="D49" s="480"/>
      <c r="E49" s="481"/>
      <c r="F49" s="482"/>
      <c r="G49" s="480"/>
      <c r="H49" s="481"/>
      <c r="I49" s="482"/>
      <c r="J49" s="483"/>
      <c r="K49" s="481"/>
      <c r="L49" s="482"/>
      <c r="M49" s="480"/>
      <c r="N49" s="481"/>
      <c r="O49" s="482"/>
      <c r="P49" s="178"/>
    </row>
    <row r="50" spans="1:16" s="358" customFormat="1" ht="13.5" thickTop="1" thickBot="1" x14ac:dyDescent="0.3">
      <c r="A50" s="484"/>
      <c r="B50" s="359" t="s">
        <v>69</v>
      </c>
      <c r="C50" s="634">
        <f t="shared" si="4"/>
        <v>131358</v>
      </c>
      <c r="D50" s="485">
        <f>SUM(D51,D269)</f>
        <v>133937</v>
      </c>
      <c r="E50" s="486">
        <f t="shared" ref="E50" si="26">SUM(E51,E269)</f>
        <v>-2579</v>
      </c>
      <c r="F50" s="487">
        <f>SUM(F51,F269)</f>
        <v>131358</v>
      </c>
      <c r="G50" s="485">
        <f t="shared" ref="G50:O50" si="27">SUM(G51,G269)</f>
        <v>0</v>
      </c>
      <c r="H50" s="486">
        <f t="shared" si="27"/>
        <v>0</v>
      </c>
      <c r="I50" s="487">
        <f t="shared" si="27"/>
        <v>0</v>
      </c>
      <c r="J50" s="488">
        <f t="shared" si="27"/>
        <v>0</v>
      </c>
      <c r="K50" s="486">
        <f t="shared" si="27"/>
        <v>0</v>
      </c>
      <c r="L50" s="487">
        <f t="shared" si="27"/>
        <v>0</v>
      </c>
      <c r="M50" s="485">
        <f t="shared" si="27"/>
        <v>0</v>
      </c>
      <c r="N50" s="486">
        <f t="shared" si="27"/>
        <v>0</v>
      </c>
      <c r="O50" s="487">
        <f t="shared" si="27"/>
        <v>0</v>
      </c>
      <c r="P50" s="489"/>
    </row>
    <row r="51" spans="1:16" s="358" customFormat="1" ht="36.75" thickTop="1" x14ac:dyDescent="0.25">
      <c r="A51" s="490"/>
      <c r="B51" s="491" t="s">
        <v>70</v>
      </c>
      <c r="C51" s="635">
        <f t="shared" si="4"/>
        <v>131358</v>
      </c>
      <c r="D51" s="492">
        <f>SUM(D52,D181)</f>
        <v>133937</v>
      </c>
      <c r="E51" s="493">
        <f t="shared" ref="E51" si="28">SUM(E52,E181)</f>
        <v>-2579</v>
      </c>
      <c r="F51" s="494">
        <f>SUM(F52,F181)</f>
        <v>131358</v>
      </c>
      <c r="G51" s="492">
        <f t="shared" ref="G51:H51" si="29">SUM(G52,G181)</f>
        <v>0</v>
      </c>
      <c r="H51" s="493">
        <f t="shared" si="29"/>
        <v>0</v>
      </c>
      <c r="I51" s="494">
        <f>SUM(I52,I181)</f>
        <v>0</v>
      </c>
      <c r="J51" s="495">
        <f t="shared" ref="J51:K51" si="30">SUM(J52,J181)</f>
        <v>0</v>
      </c>
      <c r="K51" s="493">
        <f t="shared" si="30"/>
        <v>0</v>
      </c>
      <c r="L51" s="494">
        <f>SUM(L52,L181)</f>
        <v>0</v>
      </c>
      <c r="M51" s="492">
        <f t="shared" ref="M51:O51" si="31">SUM(M52,M181)</f>
        <v>0</v>
      </c>
      <c r="N51" s="493">
        <f t="shared" si="31"/>
        <v>0</v>
      </c>
      <c r="O51" s="494">
        <f t="shared" si="31"/>
        <v>0</v>
      </c>
      <c r="P51" s="496"/>
    </row>
    <row r="52" spans="1:16" s="358" customFormat="1" ht="24" x14ac:dyDescent="0.25">
      <c r="A52" s="497"/>
      <c r="B52" s="349" t="s">
        <v>71</v>
      </c>
      <c r="C52" s="636">
        <f t="shared" si="4"/>
        <v>131358</v>
      </c>
      <c r="D52" s="498">
        <f>SUM(D53,D75,D160,D174)</f>
        <v>133937</v>
      </c>
      <c r="E52" s="499">
        <f t="shared" ref="E52" si="32">SUM(E53,E75,E160,E174)</f>
        <v>-2579</v>
      </c>
      <c r="F52" s="500">
        <f>SUM(F53,F75,F160,F174)</f>
        <v>131358</v>
      </c>
      <c r="G52" s="498">
        <f t="shared" ref="G52:H52" si="33">SUM(G53,G75,G160,G174)</f>
        <v>0</v>
      </c>
      <c r="H52" s="499">
        <f t="shared" si="33"/>
        <v>0</v>
      </c>
      <c r="I52" s="500">
        <f>SUM(I53,I75,I160,I174)</f>
        <v>0</v>
      </c>
      <c r="J52" s="501">
        <f t="shared" ref="J52:K52" si="34">SUM(J53,J75,J160,J174)</f>
        <v>0</v>
      </c>
      <c r="K52" s="499">
        <f t="shared" si="34"/>
        <v>0</v>
      </c>
      <c r="L52" s="500">
        <f>SUM(L53,L75,L160,L174)</f>
        <v>0</v>
      </c>
      <c r="M52" s="498">
        <f t="shared" ref="M52:O52" si="35">SUM(M53,M75,M160,M174)</f>
        <v>0</v>
      </c>
      <c r="N52" s="499">
        <f t="shared" si="35"/>
        <v>0</v>
      </c>
      <c r="O52" s="500">
        <f t="shared" si="35"/>
        <v>0</v>
      </c>
      <c r="P52" s="502"/>
    </row>
    <row r="53" spans="1:16" s="358" customFormat="1" hidden="1" x14ac:dyDescent="0.25">
      <c r="A53" s="503">
        <v>1000</v>
      </c>
      <c r="B53" s="503" t="s">
        <v>72</v>
      </c>
      <c r="C53" s="637">
        <f t="shared" si="4"/>
        <v>0</v>
      </c>
      <c r="D53" s="504">
        <f>SUM(D54,D67)</f>
        <v>0</v>
      </c>
      <c r="E53" s="505">
        <f t="shared" ref="E53" si="36">SUM(E54,E67)</f>
        <v>0</v>
      </c>
      <c r="F53" s="506">
        <f>SUM(F54,F67)</f>
        <v>0</v>
      </c>
      <c r="G53" s="504">
        <f t="shared" ref="G53:H53" si="37">SUM(G54,G67)</f>
        <v>0</v>
      </c>
      <c r="H53" s="505">
        <f t="shared" si="37"/>
        <v>0</v>
      </c>
      <c r="I53" s="506">
        <f>SUM(I54,I67)</f>
        <v>0</v>
      </c>
      <c r="J53" s="507">
        <f t="shared" ref="J53:K53" si="38">SUM(J54,J67)</f>
        <v>0</v>
      </c>
      <c r="K53" s="505">
        <f t="shared" si="38"/>
        <v>0</v>
      </c>
      <c r="L53" s="506">
        <f>SUM(L54,L67)</f>
        <v>0</v>
      </c>
      <c r="M53" s="504">
        <f t="shared" ref="M53:O53" si="39">SUM(M54,M67)</f>
        <v>0</v>
      </c>
      <c r="N53" s="505">
        <f t="shared" si="39"/>
        <v>0</v>
      </c>
      <c r="O53" s="506">
        <f t="shared" si="39"/>
        <v>0</v>
      </c>
      <c r="P53" s="200"/>
    </row>
    <row r="54" spans="1:16" hidden="1" x14ac:dyDescent="0.25">
      <c r="A54" s="398">
        <v>1100</v>
      </c>
      <c r="B54" s="508" t="s">
        <v>73</v>
      </c>
      <c r="C54" s="624">
        <f t="shared" si="4"/>
        <v>0</v>
      </c>
      <c r="D54" s="509">
        <f>SUM(D55,D58,D66)</f>
        <v>0</v>
      </c>
      <c r="E54" s="510">
        <f t="shared" ref="E54" si="40">SUM(E55,E58,E66)</f>
        <v>0</v>
      </c>
      <c r="F54" s="511">
        <f>SUM(F55,F58,F66)</f>
        <v>0</v>
      </c>
      <c r="G54" s="509">
        <f t="shared" ref="G54:H54" si="41">SUM(G55,G58,G66)</f>
        <v>0</v>
      </c>
      <c r="H54" s="510">
        <f t="shared" si="41"/>
        <v>0</v>
      </c>
      <c r="I54" s="511">
        <f>SUM(I55,I58,I66)</f>
        <v>0</v>
      </c>
      <c r="J54" s="512">
        <f t="shared" ref="J54:K54" si="42">SUM(J55,J58,J66)</f>
        <v>0</v>
      </c>
      <c r="K54" s="510">
        <f t="shared" si="42"/>
        <v>0</v>
      </c>
      <c r="L54" s="511">
        <f>SUM(L55,L58,L66)</f>
        <v>0</v>
      </c>
      <c r="M54" s="509">
        <f t="shared" ref="M54:O54" si="43">SUM(M55,M58,M66)</f>
        <v>0</v>
      </c>
      <c r="N54" s="510">
        <f t="shared" si="43"/>
        <v>0</v>
      </c>
      <c r="O54" s="511">
        <f t="shared" si="43"/>
        <v>0</v>
      </c>
      <c r="P54" s="513"/>
    </row>
    <row r="55" spans="1:16" hidden="1" x14ac:dyDescent="0.25">
      <c r="A55" s="514">
        <v>1110</v>
      </c>
      <c r="B55" s="471" t="s">
        <v>74</v>
      </c>
      <c r="C55" s="632">
        <f t="shared" si="4"/>
        <v>0</v>
      </c>
      <c r="D55" s="476">
        <f>SUM(D56:D57)</f>
        <v>0</v>
      </c>
      <c r="E55" s="477">
        <f t="shared" ref="E55" si="44">SUM(E56:E57)</f>
        <v>0</v>
      </c>
      <c r="F55" s="515">
        <f>SUM(F56:F57)</f>
        <v>0</v>
      </c>
      <c r="G55" s="476">
        <f t="shared" ref="G55:H55" si="45">SUM(G56:G57)</f>
        <v>0</v>
      </c>
      <c r="H55" s="477">
        <f t="shared" si="45"/>
        <v>0</v>
      </c>
      <c r="I55" s="515">
        <f>SUM(I56:I57)</f>
        <v>0</v>
      </c>
      <c r="J55" s="516">
        <f t="shared" ref="J55:K55" si="46">SUM(J56:J57)</f>
        <v>0</v>
      </c>
      <c r="K55" s="477">
        <f t="shared" si="46"/>
        <v>0</v>
      </c>
      <c r="L55" s="515">
        <f>SUM(L56:L57)</f>
        <v>0</v>
      </c>
      <c r="M55" s="476">
        <f t="shared" ref="M55:O55" si="47">SUM(M56:M57)</f>
        <v>0</v>
      </c>
      <c r="N55" s="477">
        <f t="shared" si="47"/>
        <v>0</v>
      </c>
      <c r="O55" s="515">
        <f t="shared" si="47"/>
        <v>0</v>
      </c>
      <c r="P55" s="517"/>
    </row>
    <row r="56" spans="1:16" hidden="1" x14ac:dyDescent="0.25">
      <c r="A56" s="374">
        <v>1111</v>
      </c>
      <c r="B56" s="410" t="s">
        <v>75</v>
      </c>
      <c r="C56" s="625">
        <f t="shared" si="4"/>
        <v>0</v>
      </c>
      <c r="D56" s="518"/>
      <c r="E56" s="519"/>
      <c r="F56" s="520">
        <f t="shared" ref="F56:F57" si="48">D56+E56</f>
        <v>0</v>
      </c>
      <c r="G56" s="518"/>
      <c r="H56" s="519"/>
      <c r="I56" s="520">
        <f t="shared" ref="I56:I57" si="49">G56+H56</f>
        <v>0</v>
      </c>
      <c r="J56" s="521"/>
      <c r="K56" s="519"/>
      <c r="L56" s="520">
        <f t="shared" ref="L56:L57" si="50">J56+K56</f>
        <v>0</v>
      </c>
      <c r="M56" s="518"/>
      <c r="N56" s="519"/>
      <c r="O56" s="520">
        <f t="shared" ref="O56:O57" si="51">M56+N56</f>
        <v>0</v>
      </c>
      <c r="P56" s="522"/>
    </row>
    <row r="57" spans="1:16" ht="24" hidden="1" customHeight="1" x14ac:dyDescent="0.25">
      <c r="A57" s="381">
        <v>1119</v>
      </c>
      <c r="B57" s="418" t="s">
        <v>76</v>
      </c>
      <c r="C57" s="626">
        <f t="shared" si="4"/>
        <v>0</v>
      </c>
      <c r="D57" s="523"/>
      <c r="E57" s="524"/>
      <c r="F57" s="525">
        <f t="shared" si="48"/>
        <v>0</v>
      </c>
      <c r="G57" s="523"/>
      <c r="H57" s="524"/>
      <c r="I57" s="525">
        <f t="shared" si="49"/>
        <v>0</v>
      </c>
      <c r="J57" s="526"/>
      <c r="K57" s="524"/>
      <c r="L57" s="525">
        <f t="shared" si="50"/>
        <v>0</v>
      </c>
      <c r="M57" s="523"/>
      <c r="N57" s="524"/>
      <c r="O57" s="525">
        <f t="shared" si="51"/>
        <v>0</v>
      </c>
      <c r="P57" s="527"/>
    </row>
    <row r="58" spans="1:16" hidden="1" x14ac:dyDescent="0.25">
      <c r="A58" s="528">
        <v>1140</v>
      </c>
      <c r="B58" s="418" t="s">
        <v>77</v>
      </c>
      <c r="C58" s="626">
        <f t="shared" si="4"/>
        <v>0</v>
      </c>
      <c r="D58" s="529">
        <f>SUM(D59:D65)</f>
        <v>0</v>
      </c>
      <c r="E58" s="530">
        <f t="shared" ref="E58" si="52">SUM(E59:E65)</f>
        <v>0</v>
      </c>
      <c r="F58" s="525">
        <f>SUM(F59:F65)</f>
        <v>0</v>
      </c>
      <c r="G58" s="529">
        <f t="shared" ref="G58:H58" si="53">SUM(G59:G65)</f>
        <v>0</v>
      </c>
      <c r="H58" s="530">
        <f t="shared" si="53"/>
        <v>0</v>
      </c>
      <c r="I58" s="525">
        <f>SUM(I59:I65)</f>
        <v>0</v>
      </c>
      <c r="J58" s="531">
        <f t="shared" ref="J58:K58" si="54">SUM(J59:J65)</f>
        <v>0</v>
      </c>
      <c r="K58" s="530">
        <f t="shared" si="54"/>
        <v>0</v>
      </c>
      <c r="L58" s="525">
        <f>SUM(L59:L65)</f>
        <v>0</v>
      </c>
      <c r="M58" s="529">
        <f t="shared" ref="M58:O58" si="55">SUM(M59:M65)</f>
        <v>0</v>
      </c>
      <c r="N58" s="530">
        <f t="shared" si="55"/>
        <v>0</v>
      </c>
      <c r="O58" s="525">
        <f t="shared" si="55"/>
        <v>0</v>
      </c>
      <c r="P58" s="527"/>
    </row>
    <row r="59" spans="1:16" hidden="1" x14ac:dyDescent="0.25">
      <c r="A59" s="381">
        <v>1141</v>
      </c>
      <c r="B59" s="418" t="s">
        <v>78</v>
      </c>
      <c r="C59" s="626">
        <f t="shared" si="4"/>
        <v>0</v>
      </c>
      <c r="D59" s="523"/>
      <c r="E59" s="524"/>
      <c r="F59" s="525">
        <f t="shared" ref="F59:F66" si="56">D59+E59</f>
        <v>0</v>
      </c>
      <c r="G59" s="523"/>
      <c r="H59" s="524"/>
      <c r="I59" s="525">
        <f t="shared" ref="I59:I66" si="57">G59+H59</f>
        <v>0</v>
      </c>
      <c r="J59" s="526"/>
      <c r="K59" s="524"/>
      <c r="L59" s="525">
        <f t="shared" ref="L59:L66" si="58">J59+K59</f>
        <v>0</v>
      </c>
      <c r="M59" s="523"/>
      <c r="N59" s="524"/>
      <c r="O59" s="525">
        <f t="shared" ref="O59:O66" si="59">M59+N59</f>
        <v>0</v>
      </c>
      <c r="P59" s="527"/>
    </row>
    <row r="60" spans="1:16" ht="24.75" hidden="1" customHeight="1" x14ac:dyDescent="0.25">
      <c r="A60" s="381">
        <v>1142</v>
      </c>
      <c r="B60" s="418" t="s">
        <v>79</v>
      </c>
      <c r="C60" s="626">
        <f t="shared" si="4"/>
        <v>0</v>
      </c>
      <c r="D60" s="523"/>
      <c r="E60" s="524"/>
      <c r="F60" s="525">
        <f t="shared" si="56"/>
        <v>0</v>
      </c>
      <c r="G60" s="523"/>
      <c r="H60" s="524"/>
      <c r="I60" s="525">
        <f t="shared" si="57"/>
        <v>0</v>
      </c>
      <c r="J60" s="526"/>
      <c r="K60" s="524"/>
      <c r="L60" s="525">
        <f t="shared" si="58"/>
        <v>0</v>
      </c>
      <c r="M60" s="523"/>
      <c r="N60" s="524"/>
      <c r="O60" s="525">
        <f t="shared" si="59"/>
        <v>0</v>
      </c>
      <c r="P60" s="527"/>
    </row>
    <row r="61" spans="1:16" ht="24" hidden="1" x14ac:dyDescent="0.25">
      <c r="A61" s="381">
        <v>1145</v>
      </c>
      <c r="B61" s="418" t="s">
        <v>80</v>
      </c>
      <c r="C61" s="626">
        <f t="shared" si="4"/>
        <v>0</v>
      </c>
      <c r="D61" s="523"/>
      <c r="E61" s="524"/>
      <c r="F61" s="525">
        <f t="shared" si="56"/>
        <v>0</v>
      </c>
      <c r="G61" s="523"/>
      <c r="H61" s="524"/>
      <c r="I61" s="525">
        <f t="shared" si="57"/>
        <v>0</v>
      </c>
      <c r="J61" s="526"/>
      <c r="K61" s="524"/>
      <c r="L61" s="525">
        <f t="shared" si="58"/>
        <v>0</v>
      </c>
      <c r="M61" s="523"/>
      <c r="N61" s="524"/>
      <c r="O61" s="525">
        <f t="shared" si="59"/>
        <v>0</v>
      </c>
      <c r="P61" s="527"/>
    </row>
    <row r="62" spans="1:16" ht="27.75" hidden="1" customHeight="1" x14ac:dyDescent="0.25">
      <c r="A62" s="381">
        <v>1146</v>
      </c>
      <c r="B62" s="418" t="s">
        <v>81</v>
      </c>
      <c r="C62" s="626">
        <f t="shared" si="4"/>
        <v>0</v>
      </c>
      <c r="D62" s="523"/>
      <c r="E62" s="524"/>
      <c r="F62" s="525">
        <f t="shared" si="56"/>
        <v>0</v>
      </c>
      <c r="G62" s="523"/>
      <c r="H62" s="524"/>
      <c r="I62" s="525">
        <f t="shared" si="57"/>
        <v>0</v>
      </c>
      <c r="J62" s="526"/>
      <c r="K62" s="524"/>
      <c r="L62" s="525">
        <f t="shared" si="58"/>
        <v>0</v>
      </c>
      <c r="M62" s="523"/>
      <c r="N62" s="524"/>
      <c r="O62" s="525">
        <f t="shared" si="59"/>
        <v>0</v>
      </c>
      <c r="P62" s="527"/>
    </row>
    <row r="63" spans="1:16" hidden="1" x14ac:dyDescent="0.25">
      <c r="A63" s="381">
        <v>1147</v>
      </c>
      <c r="B63" s="418" t="s">
        <v>82</v>
      </c>
      <c r="C63" s="626">
        <f t="shared" si="4"/>
        <v>0</v>
      </c>
      <c r="D63" s="523"/>
      <c r="E63" s="524"/>
      <c r="F63" s="525">
        <f t="shared" si="56"/>
        <v>0</v>
      </c>
      <c r="G63" s="523"/>
      <c r="H63" s="524"/>
      <c r="I63" s="525">
        <f t="shared" si="57"/>
        <v>0</v>
      </c>
      <c r="J63" s="526"/>
      <c r="K63" s="524"/>
      <c r="L63" s="525">
        <f t="shared" si="58"/>
        <v>0</v>
      </c>
      <c r="M63" s="523"/>
      <c r="N63" s="524"/>
      <c r="O63" s="525">
        <f t="shared" si="59"/>
        <v>0</v>
      </c>
      <c r="P63" s="527"/>
    </row>
    <row r="64" spans="1:16" hidden="1" x14ac:dyDescent="0.25">
      <c r="A64" s="381">
        <v>1148</v>
      </c>
      <c r="B64" s="418" t="s">
        <v>83</v>
      </c>
      <c r="C64" s="626">
        <f t="shared" si="4"/>
        <v>0</v>
      </c>
      <c r="D64" s="523"/>
      <c r="E64" s="524"/>
      <c r="F64" s="525">
        <f t="shared" si="56"/>
        <v>0</v>
      </c>
      <c r="G64" s="523"/>
      <c r="H64" s="524"/>
      <c r="I64" s="525">
        <f t="shared" si="57"/>
        <v>0</v>
      </c>
      <c r="J64" s="526"/>
      <c r="K64" s="524"/>
      <c r="L64" s="525">
        <f t="shared" si="58"/>
        <v>0</v>
      </c>
      <c r="M64" s="523"/>
      <c r="N64" s="524"/>
      <c r="O64" s="525">
        <f t="shared" si="59"/>
        <v>0</v>
      </c>
      <c r="P64" s="527"/>
    </row>
    <row r="65" spans="1:16" ht="24" hidden="1" customHeight="1" x14ac:dyDescent="0.25">
      <c r="A65" s="381">
        <v>1149</v>
      </c>
      <c r="B65" s="418" t="s">
        <v>84</v>
      </c>
      <c r="C65" s="626">
        <f t="shared" si="4"/>
        <v>0</v>
      </c>
      <c r="D65" s="523"/>
      <c r="E65" s="524"/>
      <c r="F65" s="525">
        <f t="shared" si="56"/>
        <v>0</v>
      </c>
      <c r="G65" s="523"/>
      <c r="H65" s="524"/>
      <c r="I65" s="525">
        <f t="shared" si="57"/>
        <v>0</v>
      </c>
      <c r="J65" s="526"/>
      <c r="K65" s="524"/>
      <c r="L65" s="525">
        <f t="shared" si="58"/>
        <v>0</v>
      </c>
      <c r="M65" s="523"/>
      <c r="N65" s="524"/>
      <c r="O65" s="525">
        <f t="shared" si="59"/>
        <v>0</v>
      </c>
      <c r="P65" s="527"/>
    </row>
    <row r="66" spans="1:16" ht="36" hidden="1" x14ac:dyDescent="0.25">
      <c r="A66" s="514">
        <v>1150</v>
      </c>
      <c r="B66" s="471" t="s">
        <v>85</v>
      </c>
      <c r="C66" s="632">
        <f t="shared" si="4"/>
        <v>0</v>
      </c>
      <c r="D66" s="532"/>
      <c r="E66" s="533"/>
      <c r="F66" s="515">
        <f t="shared" si="56"/>
        <v>0</v>
      </c>
      <c r="G66" s="532"/>
      <c r="H66" s="533"/>
      <c r="I66" s="515">
        <f t="shared" si="57"/>
        <v>0</v>
      </c>
      <c r="J66" s="534"/>
      <c r="K66" s="533"/>
      <c r="L66" s="515">
        <f t="shared" si="58"/>
        <v>0</v>
      </c>
      <c r="M66" s="532"/>
      <c r="N66" s="533"/>
      <c r="O66" s="515">
        <f t="shared" si="59"/>
        <v>0</v>
      </c>
      <c r="P66" s="517"/>
    </row>
    <row r="67" spans="1:16" ht="36" hidden="1" x14ac:dyDescent="0.25">
      <c r="A67" s="398">
        <v>1200</v>
      </c>
      <c r="B67" s="508" t="s">
        <v>86</v>
      </c>
      <c r="C67" s="624">
        <f t="shared" si="4"/>
        <v>0</v>
      </c>
      <c r="D67" s="509">
        <f>SUM(D68:D69)</f>
        <v>0</v>
      </c>
      <c r="E67" s="510">
        <f t="shared" ref="E67" si="60">SUM(E68:E69)</f>
        <v>0</v>
      </c>
      <c r="F67" s="511">
        <f>SUM(F68:F69)</f>
        <v>0</v>
      </c>
      <c r="G67" s="509">
        <f t="shared" ref="G67:H67" si="61">SUM(G68:G69)</f>
        <v>0</v>
      </c>
      <c r="H67" s="510">
        <f t="shared" si="61"/>
        <v>0</v>
      </c>
      <c r="I67" s="511">
        <f>SUM(I68:I69)</f>
        <v>0</v>
      </c>
      <c r="J67" s="512">
        <f t="shared" ref="J67:K67" si="62">SUM(J68:J69)</f>
        <v>0</v>
      </c>
      <c r="K67" s="510">
        <f t="shared" si="62"/>
        <v>0</v>
      </c>
      <c r="L67" s="511">
        <f>SUM(L68:L69)</f>
        <v>0</v>
      </c>
      <c r="M67" s="509">
        <f t="shared" ref="M67:O67" si="63">SUM(M68:M69)</f>
        <v>0</v>
      </c>
      <c r="N67" s="510">
        <f t="shared" si="63"/>
        <v>0</v>
      </c>
      <c r="O67" s="511">
        <f t="shared" si="63"/>
        <v>0</v>
      </c>
      <c r="P67" s="535"/>
    </row>
    <row r="68" spans="1:16" ht="24" hidden="1" x14ac:dyDescent="0.25">
      <c r="A68" s="536">
        <v>1210</v>
      </c>
      <c r="B68" s="410" t="s">
        <v>87</v>
      </c>
      <c r="C68" s="625">
        <f t="shared" si="4"/>
        <v>0</v>
      </c>
      <c r="D68" s="518"/>
      <c r="E68" s="519"/>
      <c r="F68" s="520">
        <f>D68+E68</f>
        <v>0</v>
      </c>
      <c r="G68" s="518"/>
      <c r="H68" s="519"/>
      <c r="I68" s="520">
        <f>G68+H68</f>
        <v>0</v>
      </c>
      <c r="J68" s="521"/>
      <c r="K68" s="519"/>
      <c r="L68" s="520">
        <f>J68+K68</f>
        <v>0</v>
      </c>
      <c r="M68" s="518"/>
      <c r="N68" s="519"/>
      <c r="O68" s="520">
        <f t="shared" ref="O68" si="64">M68+N68</f>
        <v>0</v>
      </c>
      <c r="P68" s="522"/>
    </row>
    <row r="69" spans="1:16" ht="24" hidden="1" x14ac:dyDescent="0.25">
      <c r="A69" s="528">
        <v>1220</v>
      </c>
      <c r="B69" s="418" t="s">
        <v>88</v>
      </c>
      <c r="C69" s="626">
        <f t="shared" si="4"/>
        <v>0</v>
      </c>
      <c r="D69" s="529">
        <f>SUM(D70:D74)</f>
        <v>0</v>
      </c>
      <c r="E69" s="530">
        <f t="shared" ref="E69" si="65">SUM(E70:E74)</f>
        <v>0</v>
      </c>
      <c r="F69" s="525">
        <f>SUM(F70:F74)</f>
        <v>0</v>
      </c>
      <c r="G69" s="529">
        <f t="shared" ref="G69:H69" si="66">SUM(G70:G74)</f>
        <v>0</v>
      </c>
      <c r="H69" s="530">
        <f t="shared" si="66"/>
        <v>0</v>
      </c>
      <c r="I69" s="525">
        <f>SUM(I70:I74)</f>
        <v>0</v>
      </c>
      <c r="J69" s="531">
        <f t="shared" ref="J69:K69" si="67">SUM(J70:J74)</f>
        <v>0</v>
      </c>
      <c r="K69" s="530">
        <f t="shared" si="67"/>
        <v>0</v>
      </c>
      <c r="L69" s="525">
        <f>SUM(L70:L74)</f>
        <v>0</v>
      </c>
      <c r="M69" s="529">
        <f t="shared" ref="M69:O69" si="68">SUM(M70:M74)</f>
        <v>0</v>
      </c>
      <c r="N69" s="530">
        <f t="shared" si="68"/>
        <v>0</v>
      </c>
      <c r="O69" s="525">
        <f t="shared" si="68"/>
        <v>0</v>
      </c>
      <c r="P69" s="527"/>
    </row>
    <row r="70" spans="1:16" ht="60" hidden="1" x14ac:dyDescent="0.25">
      <c r="A70" s="381">
        <v>1221</v>
      </c>
      <c r="B70" s="418" t="s">
        <v>89</v>
      </c>
      <c r="C70" s="626">
        <f t="shared" si="4"/>
        <v>0</v>
      </c>
      <c r="D70" s="523"/>
      <c r="E70" s="524"/>
      <c r="F70" s="525">
        <f t="shared" ref="F70:F74" si="69">D70+E70</f>
        <v>0</v>
      </c>
      <c r="G70" s="523"/>
      <c r="H70" s="524"/>
      <c r="I70" s="525">
        <f t="shared" ref="I70:I74" si="70">G70+H70</f>
        <v>0</v>
      </c>
      <c r="J70" s="526"/>
      <c r="K70" s="524"/>
      <c r="L70" s="525">
        <f t="shared" ref="L70:L74" si="71">J70+K70</f>
        <v>0</v>
      </c>
      <c r="M70" s="523"/>
      <c r="N70" s="524"/>
      <c r="O70" s="525">
        <f t="shared" ref="O70:O74" si="72">M70+N70</f>
        <v>0</v>
      </c>
      <c r="P70" s="527"/>
    </row>
    <row r="71" spans="1:16" hidden="1" x14ac:dyDescent="0.25">
      <c r="A71" s="381">
        <v>1223</v>
      </c>
      <c r="B71" s="418" t="s">
        <v>90</v>
      </c>
      <c r="C71" s="626">
        <f t="shared" si="4"/>
        <v>0</v>
      </c>
      <c r="D71" s="523"/>
      <c r="E71" s="524"/>
      <c r="F71" s="525">
        <f t="shared" si="69"/>
        <v>0</v>
      </c>
      <c r="G71" s="523"/>
      <c r="H71" s="524"/>
      <c r="I71" s="525">
        <f t="shared" si="70"/>
        <v>0</v>
      </c>
      <c r="J71" s="526"/>
      <c r="K71" s="524"/>
      <c r="L71" s="525">
        <f t="shared" si="71"/>
        <v>0</v>
      </c>
      <c r="M71" s="523"/>
      <c r="N71" s="524"/>
      <c r="O71" s="525">
        <f t="shared" si="72"/>
        <v>0</v>
      </c>
      <c r="P71" s="527"/>
    </row>
    <row r="72" spans="1:16" ht="24" hidden="1" x14ac:dyDescent="0.25">
      <c r="A72" s="381">
        <v>1225</v>
      </c>
      <c r="B72" s="418" t="s">
        <v>91</v>
      </c>
      <c r="C72" s="626">
        <f t="shared" si="4"/>
        <v>0</v>
      </c>
      <c r="D72" s="523"/>
      <c r="E72" s="524"/>
      <c r="F72" s="525">
        <f t="shared" si="69"/>
        <v>0</v>
      </c>
      <c r="G72" s="523"/>
      <c r="H72" s="524"/>
      <c r="I72" s="525">
        <f t="shared" si="70"/>
        <v>0</v>
      </c>
      <c r="J72" s="526"/>
      <c r="K72" s="524"/>
      <c r="L72" s="525">
        <f t="shared" si="71"/>
        <v>0</v>
      </c>
      <c r="M72" s="523"/>
      <c r="N72" s="524"/>
      <c r="O72" s="525">
        <f t="shared" si="72"/>
        <v>0</v>
      </c>
      <c r="P72" s="527"/>
    </row>
    <row r="73" spans="1:16" ht="36" hidden="1" x14ac:dyDescent="0.25">
      <c r="A73" s="381">
        <v>1227</v>
      </c>
      <c r="B73" s="418" t="s">
        <v>92</v>
      </c>
      <c r="C73" s="626">
        <f t="shared" si="4"/>
        <v>0</v>
      </c>
      <c r="D73" s="523"/>
      <c r="E73" s="524"/>
      <c r="F73" s="525">
        <f t="shared" si="69"/>
        <v>0</v>
      </c>
      <c r="G73" s="523"/>
      <c r="H73" s="524"/>
      <c r="I73" s="525">
        <f t="shared" si="70"/>
        <v>0</v>
      </c>
      <c r="J73" s="526"/>
      <c r="K73" s="524"/>
      <c r="L73" s="525">
        <f t="shared" si="71"/>
        <v>0</v>
      </c>
      <c r="M73" s="523"/>
      <c r="N73" s="524"/>
      <c r="O73" s="525">
        <f t="shared" si="72"/>
        <v>0</v>
      </c>
      <c r="P73" s="527"/>
    </row>
    <row r="74" spans="1:16" ht="60" hidden="1" x14ac:dyDescent="0.25">
      <c r="A74" s="381">
        <v>1228</v>
      </c>
      <c r="B74" s="418" t="s">
        <v>93</v>
      </c>
      <c r="C74" s="626">
        <f t="shared" si="4"/>
        <v>0</v>
      </c>
      <c r="D74" s="523"/>
      <c r="E74" s="524"/>
      <c r="F74" s="525">
        <f t="shared" si="69"/>
        <v>0</v>
      </c>
      <c r="G74" s="523"/>
      <c r="H74" s="524"/>
      <c r="I74" s="525">
        <f t="shared" si="70"/>
        <v>0</v>
      </c>
      <c r="J74" s="526"/>
      <c r="K74" s="524"/>
      <c r="L74" s="525">
        <f t="shared" si="71"/>
        <v>0</v>
      </c>
      <c r="M74" s="523"/>
      <c r="N74" s="524"/>
      <c r="O74" s="525">
        <f t="shared" si="72"/>
        <v>0</v>
      </c>
      <c r="P74" s="527"/>
    </row>
    <row r="75" spans="1:16" x14ac:dyDescent="0.25">
      <c r="A75" s="503">
        <v>2000</v>
      </c>
      <c r="B75" s="503" t="s">
        <v>94</v>
      </c>
      <c r="C75" s="637">
        <f t="shared" si="4"/>
        <v>131358</v>
      </c>
      <c r="D75" s="504">
        <f t="shared" ref="D75:O75" si="73">SUM(D76,D83,D120,D151,D152)</f>
        <v>133937</v>
      </c>
      <c r="E75" s="505">
        <f t="shared" si="73"/>
        <v>-2579</v>
      </c>
      <c r="F75" s="506">
        <f t="shared" si="73"/>
        <v>131358</v>
      </c>
      <c r="G75" s="504">
        <f t="shared" si="73"/>
        <v>0</v>
      </c>
      <c r="H75" s="505">
        <f t="shared" si="73"/>
        <v>0</v>
      </c>
      <c r="I75" s="506">
        <f t="shared" si="73"/>
        <v>0</v>
      </c>
      <c r="J75" s="507">
        <f t="shared" si="73"/>
        <v>0</v>
      </c>
      <c r="K75" s="505">
        <f t="shared" si="73"/>
        <v>0</v>
      </c>
      <c r="L75" s="506">
        <f t="shared" si="73"/>
        <v>0</v>
      </c>
      <c r="M75" s="504">
        <f t="shared" si="73"/>
        <v>0</v>
      </c>
      <c r="N75" s="505">
        <f t="shared" si="73"/>
        <v>0</v>
      </c>
      <c r="O75" s="506">
        <f t="shared" si="73"/>
        <v>0</v>
      </c>
      <c r="P75" s="200"/>
    </row>
    <row r="76" spans="1:16" ht="24" hidden="1" x14ac:dyDescent="0.25">
      <c r="A76" s="398">
        <v>2100</v>
      </c>
      <c r="B76" s="508" t="s">
        <v>95</v>
      </c>
      <c r="C76" s="624">
        <f t="shared" si="4"/>
        <v>0</v>
      </c>
      <c r="D76" s="509">
        <f>SUM(D77,D80)</f>
        <v>0</v>
      </c>
      <c r="E76" s="510">
        <f t="shared" ref="E76" si="74">SUM(E77,E80)</f>
        <v>0</v>
      </c>
      <c r="F76" s="511">
        <f>SUM(F77,F80)</f>
        <v>0</v>
      </c>
      <c r="G76" s="509">
        <f t="shared" ref="G76:H76" si="75">SUM(G77,G80)</f>
        <v>0</v>
      </c>
      <c r="H76" s="510">
        <f t="shared" si="75"/>
        <v>0</v>
      </c>
      <c r="I76" s="511">
        <f>SUM(I77,I80)</f>
        <v>0</v>
      </c>
      <c r="J76" s="512">
        <f t="shared" ref="J76:K76" si="76">SUM(J77,J80)</f>
        <v>0</v>
      </c>
      <c r="K76" s="510">
        <f t="shared" si="76"/>
        <v>0</v>
      </c>
      <c r="L76" s="511">
        <f>SUM(L77,L80)</f>
        <v>0</v>
      </c>
      <c r="M76" s="509">
        <f t="shared" ref="M76:O76" si="77">SUM(M77,M80)</f>
        <v>0</v>
      </c>
      <c r="N76" s="510">
        <f t="shared" si="77"/>
        <v>0</v>
      </c>
      <c r="O76" s="511">
        <f t="shared" si="77"/>
        <v>0</v>
      </c>
      <c r="P76" s="535"/>
    </row>
    <row r="77" spans="1:16" ht="24" hidden="1" x14ac:dyDescent="0.25">
      <c r="A77" s="536">
        <v>2110</v>
      </c>
      <c r="B77" s="410" t="s">
        <v>96</v>
      </c>
      <c r="C77" s="625">
        <f t="shared" si="4"/>
        <v>0</v>
      </c>
      <c r="D77" s="537">
        <f>SUM(D78:D79)</f>
        <v>0</v>
      </c>
      <c r="E77" s="538">
        <f t="shared" ref="E77" si="78">SUM(E78:E79)</f>
        <v>0</v>
      </c>
      <c r="F77" s="520">
        <f>SUM(F78:F79)</f>
        <v>0</v>
      </c>
      <c r="G77" s="537">
        <f t="shared" ref="G77:H77" si="79">SUM(G78:G79)</f>
        <v>0</v>
      </c>
      <c r="H77" s="538">
        <f t="shared" si="79"/>
        <v>0</v>
      </c>
      <c r="I77" s="520">
        <f>SUM(I78:I79)</f>
        <v>0</v>
      </c>
      <c r="J77" s="539">
        <f t="shared" ref="J77:K77" si="80">SUM(J78:J79)</f>
        <v>0</v>
      </c>
      <c r="K77" s="538">
        <f t="shared" si="80"/>
        <v>0</v>
      </c>
      <c r="L77" s="520">
        <f>SUM(L78:L79)</f>
        <v>0</v>
      </c>
      <c r="M77" s="537">
        <f t="shared" ref="M77:O77" si="81">SUM(M78:M79)</f>
        <v>0</v>
      </c>
      <c r="N77" s="538">
        <f t="shared" si="81"/>
        <v>0</v>
      </c>
      <c r="O77" s="520">
        <f t="shared" si="81"/>
        <v>0</v>
      </c>
      <c r="P77" s="522"/>
    </row>
    <row r="78" spans="1:16" hidden="1" x14ac:dyDescent="0.25">
      <c r="A78" s="381">
        <v>2111</v>
      </c>
      <c r="B78" s="418" t="s">
        <v>97</v>
      </c>
      <c r="C78" s="626">
        <f t="shared" si="4"/>
        <v>0</v>
      </c>
      <c r="D78" s="523"/>
      <c r="E78" s="524"/>
      <c r="F78" s="525">
        <f t="shared" ref="F78:F79" si="82">D78+E78</f>
        <v>0</v>
      </c>
      <c r="G78" s="523"/>
      <c r="H78" s="524"/>
      <c r="I78" s="525">
        <f t="shared" ref="I78:I79" si="83">G78+H78</f>
        <v>0</v>
      </c>
      <c r="J78" s="526"/>
      <c r="K78" s="524"/>
      <c r="L78" s="525">
        <f t="shared" ref="L78:L79" si="84">J78+K78</f>
        <v>0</v>
      </c>
      <c r="M78" s="523"/>
      <c r="N78" s="524"/>
      <c r="O78" s="525">
        <f t="shared" ref="O78:O79" si="85">M78+N78</f>
        <v>0</v>
      </c>
      <c r="P78" s="527"/>
    </row>
    <row r="79" spans="1:16" ht="24" hidden="1" x14ac:dyDescent="0.25">
      <c r="A79" s="381">
        <v>2112</v>
      </c>
      <c r="B79" s="418" t="s">
        <v>98</v>
      </c>
      <c r="C79" s="626">
        <f t="shared" si="4"/>
        <v>0</v>
      </c>
      <c r="D79" s="523"/>
      <c r="E79" s="524"/>
      <c r="F79" s="525">
        <f t="shared" si="82"/>
        <v>0</v>
      </c>
      <c r="G79" s="523"/>
      <c r="H79" s="524"/>
      <c r="I79" s="525">
        <f t="shared" si="83"/>
        <v>0</v>
      </c>
      <c r="J79" s="526"/>
      <c r="K79" s="524"/>
      <c r="L79" s="525">
        <f t="shared" si="84"/>
        <v>0</v>
      </c>
      <c r="M79" s="523"/>
      <c r="N79" s="524"/>
      <c r="O79" s="525">
        <f t="shared" si="85"/>
        <v>0</v>
      </c>
      <c r="P79" s="527"/>
    </row>
    <row r="80" spans="1:16" ht="24" hidden="1" x14ac:dyDescent="0.25">
      <c r="A80" s="528">
        <v>2120</v>
      </c>
      <c r="B80" s="418" t="s">
        <v>99</v>
      </c>
      <c r="C80" s="626">
        <f t="shared" si="4"/>
        <v>0</v>
      </c>
      <c r="D80" s="529">
        <f>SUM(D81:D82)</f>
        <v>0</v>
      </c>
      <c r="E80" s="530">
        <f t="shared" ref="E80" si="86">SUM(E81:E82)</f>
        <v>0</v>
      </c>
      <c r="F80" s="525">
        <f>SUM(F81:F82)</f>
        <v>0</v>
      </c>
      <c r="G80" s="529">
        <f t="shared" ref="G80:H80" si="87">SUM(G81:G82)</f>
        <v>0</v>
      </c>
      <c r="H80" s="530">
        <f t="shared" si="87"/>
        <v>0</v>
      </c>
      <c r="I80" s="525">
        <f>SUM(I81:I82)</f>
        <v>0</v>
      </c>
      <c r="J80" s="531">
        <f t="shared" ref="J80:K80" si="88">SUM(J81:J82)</f>
        <v>0</v>
      </c>
      <c r="K80" s="530">
        <f t="shared" si="88"/>
        <v>0</v>
      </c>
      <c r="L80" s="525">
        <f>SUM(L81:L82)</f>
        <v>0</v>
      </c>
      <c r="M80" s="529">
        <f t="shared" ref="M80:O80" si="89">SUM(M81:M82)</f>
        <v>0</v>
      </c>
      <c r="N80" s="530">
        <f t="shared" si="89"/>
        <v>0</v>
      </c>
      <c r="O80" s="525">
        <f t="shared" si="89"/>
        <v>0</v>
      </c>
      <c r="P80" s="527"/>
    </row>
    <row r="81" spans="1:16" hidden="1" x14ac:dyDescent="0.25">
      <c r="A81" s="381">
        <v>2121</v>
      </c>
      <c r="B81" s="418" t="s">
        <v>97</v>
      </c>
      <c r="C81" s="626">
        <f t="shared" si="4"/>
        <v>0</v>
      </c>
      <c r="D81" s="523"/>
      <c r="E81" s="524"/>
      <c r="F81" s="525">
        <f t="shared" ref="F81:F82" si="90">D81+E81</f>
        <v>0</v>
      </c>
      <c r="G81" s="523"/>
      <c r="H81" s="524"/>
      <c r="I81" s="525">
        <f t="shared" ref="I81:I82" si="91">G81+H81</f>
        <v>0</v>
      </c>
      <c r="J81" s="526"/>
      <c r="K81" s="524"/>
      <c r="L81" s="525">
        <f t="shared" ref="L81:L82" si="92">J81+K81</f>
        <v>0</v>
      </c>
      <c r="M81" s="523"/>
      <c r="N81" s="524"/>
      <c r="O81" s="525">
        <f t="shared" ref="O81:O82" si="93">M81+N81</f>
        <v>0</v>
      </c>
      <c r="P81" s="527"/>
    </row>
    <row r="82" spans="1:16" ht="24" hidden="1" x14ac:dyDescent="0.25">
      <c r="A82" s="381">
        <v>2122</v>
      </c>
      <c r="B82" s="418" t="s">
        <v>98</v>
      </c>
      <c r="C82" s="626">
        <f t="shared" si="4"/>
        <v>0</v>
      </c>
      <c r="D82" s="523"/>
      <c r="E82" s="524"/>
      <c r="F82" s="525">
        <f t="shared" si="90"/>
        <v>0</v>
      </c>
      <c r="G82" s="523"/>
      <c r="H82" s="524"/>
      <c r="I82" s="525">
        <f t="shared" si="91"/>
        <v>0</v>
      </c>
      <c r="J82" s="526"/>
      <c r="K82" s="524"/>
      <c r="L82" s="525">
        <f t="shared" si="92"/>
        <v>0</v>
      </c>
      <c r="M82" s="523"/>
      <c r="N82" s="524"/>
      <c r="O82" s="525">
        <f t="shared" si="93"/>
        <v>0</v>
      </c>
      <c r="P82" s="527"/>
    </row>
    <row r="83" spans="1:16" x14ac:dyDescent="0.25">
      <c r="A83" s="398">
        <v>2200</v>
      </c>
      <c r="B83" s="508" t="s">
        <v>100</v>
      </c>
      <c r="C83" s="624">
        <f t="shared" si="4"/>
        <v>131358</v>
      </c>
      <c r="D83" s="509">
        <f>SUM(D84,D85,D91,D99,D107,D108,D114,D119)</f>
        <v>133937</v>
      </c>
      <c r="E83" s="510">
        <f t="shared" ref="E83" si="94">SUM(E84,E85,E91,E99,E107,E108,E114,E119)</f>
        <v>-2579</v>
      </c>
      <c r="F83" s="511">
        <f>SUM(F84,F85,F91,F99,F107,F108,F114,F119)</f>
        <v>131358</v>
      </c>
      <c r="G83" s="509">
        <f t="shared" ref="G83:H83" si="95">SUM(G84,G85,G91,G99,G107,G108,G114,G119)</f>
        <v>0</v>
      </c>
      <c r="H83" s="510">
        <f t="shared" si="95"/>
        <v>0</v>
      </c>
      <c r="I83" s="511">
        <f>SUM(I84,I85,I91,I99,I107,I108,I114,I119)</f>
        <v>0</v>
      </c>
      <c r="J83" s="512">
        <f t="shared" ref="J83:K83" si="96">SUM(J84,J85,J91,J99,J107,J108,J114,J119)</f>
        <v>0</v>
      </c>
      <c r="K83" s="510">
        <f t="shared" si="96"/>
        <v>0</v>
      </c>
      <c r="L83" s="511">
        <f>SUM(L84,L85,L91,L99,L107,L108,L114,L119)</f>
        <v>0</v>
      </c>
      <c r="M83" s="509">
        <f t="shared" ref="M83:O83" si="97">SUM(M84,M85,M91,M99,M107,M108,M114,M119)</f>
        <v>0</v>
      </c>
      <c r="N83" s="510">
        <f t="shared" si="97"/>
        <v>0</v>
      </c>
      <c r="O83" s="511">
        <f t="shared" si="97"/>
        <v>0</v>
      </c>
      <c r="P83" s="540"/>
    </row>
    <row r="84" spans="1:16" hidden="1" x14ac:dyDescent="0.25">
      <c r="A84" s="514">
        <v>2210</v>
      </c>
      <c r="B84" s="471" t="s">
        <v>101</v>
      </c>
      <c r="C84" s="632">
        <f t="shared" si="4"/>
        <v>0</v>
      </c>
      <c r="D84" s="532"/>
      <c r="E84" s="533"/>
      <c r="F84" s="515">
        <f>D84+E84</f>
        <v>0</v>
      </c>
      <c r="G84" s="532"/>
      <c r="H84" s="533"/>
      <c r="I84" s="515">
        <f>G84+H84</f>
        <v>0</v>
      </c>
      <c r="J84" s="534"/>
      <c r="K84" s="533"/>
      <c r="L84" s="515">
        <f>J84+K84</f>
        <v>0</v>
      </c>
      <c r="M84" s="532"/>
      <c r="N84" s="533"/>
      <c r="O84" s="515">
        <f t="shared" ref="O84" si="98">M84+N84</f>
        <v>0</v>
      </c>
      <c r="P84" s="517"/>
    </row>
    <row r="85" spans="1:16" ht="24" hidden="1" x14ac:dyDescent="0.25">
      <c r="A85" s="528">
        <v>2220</v>
      </c>
      <c r="B85" s="418" t="s">
        <v>102</v>
      </c>
      <c r="C85" s="626">
        <f t="shared" ref="C85:C148" si="99">F85+I85+L85+O85</f>
        <v>0</v>
      </c>
      <c r="D85" s="529">
        <f>SUM(D86:D90)</f>
        <v>0</v>
      </c>
      <c r="E85" s="530">
        <f t="shared" ref="E85" si="100">SUM(E86:E90)</f>
        <v>0</v>
      </c>
      <c r="F85" s="525">
        <f>SUM(F86:F90)</f>
        <v>0</v>
      </c>
      <c r="G85" s="529">
        <f t="shared" ref="G85:H85" si="101">SUM(G86:G90)</f>
        <v>0</v>
      </c>
      <c r="H85" s="530">
        <f t="shared" si="101"/>
        <v>0</v>
      </c>
      <c r="I85" s="525">
        <f>SUM(I86:I90)</f>
        <v>0</v>
      </c>
      <c r="J85" s="531">
        <f t="shared" ref="J85:K85" si="102">SUM(J86:J90)</f>
        <v>0</v>
      </c>
      <c r="K85" s="530">
        <f t="shared" si="102"/>
        <v>0</v>
      </c>
      <c r="L85" s="525">
        <f>SUM(L86:L90)</f>
        <v>0</v>
      </c>
      <c r="M85" s="529">
        <f t="shared" ref="M85:O85" si="103">SUM(M86:M90)</f>
        <v>0</v>
      </c>
      <c r="N85" s="530">
        <f t="shared" si="103"/>
        <v>0</v>
      </c>
      <c r="O85" s="525">
        <f t="shared" si="103"/>
        <v>0</v>
      </c>
      <c r="P85" s="527"/>
    </row>
    <row r="86" spans="1:16" hidden="1" x14ac:dyDescent="0.25">
      <c r="A86" s="381">
        <v>2221</v>
      </c>
      <c r="B86" s="418" t="s">
        <v>103</v>
      </c>
      <c r="C86" s="626">
        <f t="shared" si="99"/>
        <v>0</v>
      </c>
      <c r="D86" s="523"/>
      <c r="E86" s="524"/>
      <c r="F86" s="525">
        <f t="shared" ref="F86:F90" si="104">D86+E86</f>
        <v>0</v>
      </c>
      <c r="G86" s="523"/>
      <c r="H86" s="524"/>
      <c r="I86" s="525">
        <f t="shared" ref="I86:I90" si="105">G86+H86</f>
        <v>0</v>
      </c>
      <c r="J86" s="526"/>
      <c r="K86" s="524"/>
      <c r="L86" s="525">
        <f t="shared" ref="L86:L90" si="106">J86+K86</f>
        <v>0</v>
      </c>
      <c r="M86" s="523"/>
      <c r="N86" s="524"/>
      <c r="O86" s="525">
        <f t="shared" ref="O86:O90" si="107">M86+N86</f>
        <v>0</v>
      </c>
      <c r="P86" s="527"/>
    </row>
    <row r="87" spans="1:16" ht="24" hidden="1" x14ac:dyDescent="0.25">
      <c r="A87" s="381">
        <v>2222</v>
      </c>
      <c r="B87" s="418" t="s">
        <v>104</v>
      </c>
      <c r="C87" s="626">
        <f t="shared" si="99"/>
        <v>0</v>
      </c>
      <c r="D87" s="523"/>
      <c r="E87" s="524"/>
      <c r="F87" s="525">
        <f t="shared" si="104"/>
        <v>0</v>
      </c>
      <c r="G87" s="523"/>
      <c r="H87" s="524"/>
      <c r="I87" s="525">
        <f t="shared" si="105"/>
        <v>0</v>
      </c>
      <c r="J87" s="526"/>
      <c r="K87" s="524"/>
      <c r="L87" s="525">
        <f t="shared" si="106"/>
        <v>0</v>
      </c>
      <c r="M87" s="523"/>
      <c r="N87" s="524"/>
      <c r="O87" s="525">
        <f t="shared" si="107"/>
        <v>0</v>
      </c>
      <c r="P87" s="527"/>
    </row>
    <row r="88" spans="1:16" hidden="1" x14ac:dyDescent="0.25">
      <c r="A88" s="381">
        <v>2223</v>
      </c>
      <c r="B88" s="418" t="s">
        <v>105</v>
      </c>
      <c r="C88" s="626">
        <f t="shared" si="99"/>
        <v>0</v>
      </c>
      <c r="D88" s="523"/>
      <c r="E88" s="524"/>
      <c r="F88" s="525">
        <f t="shared" si="104"/>
        <v>0</v>
      </c>
      <c r="G88" s="523"/>
      <c r="H88" s="524"/>
      <c r="I88" s="525">
        <f t="shared" si="105"/>
        <v>0</v>
      </c>
      <c r="J88" s="526"/>
      <c r="K88" s="524"/>
      <c r="L88" s="525">
        <f t="shared" si="106"/>
        <v>0</v>
      </c>
      <c r="M88" s="523"/>
      <c r="N88" s="524"/>
      <c r="O88" s="525">
        <f t="shared" si="107"/>
        <v>0</v>
      </c>
      <c r="P88" s="527"/>
    </row>
    <row r="89" spans="1:16" ht="48" hidden="1" x14ac:dyDescent="0.25">
      <c r="A89" s="381">
        <v>2224</v>
      </c>
      <c r="B89" s="418" t="s">
        <v>106</v>
      </c>
      <c r="C89" s="626">
        <f t="shared" si="99"/>
        <v>0</v>
      </c>
      <c r="D89" s="523"/>
      <c r="E89" s="524"/>
      <c r="F89" s="525">
        <f t="shared" si="104"/>
        <v>0</v>
      </c>
      <c r="G89" s="523"/>
      <c r="H89" s="524"/>
      <c r="I89" s="525">
        <f t="shared" si="105"/>
        <v>0</v>
      </c>
      <c r="J89" s="526"/>
      <c r="K89" s="524"/>
      <c r="L89" s="525">
        <f t="shared" si="106"/>
        <v>0</v>
      </c>
      <c r="M89" s="523"/>
      <c r="N89" s="524"/>
      <c r="O89" s="525">
        <f t="shared" si="107"/>
        <v>0</v>
      </c>
      <c r="P89" s="527"/>
    </row>
    <row r="90" spans="1:16" ht="24" hidden="1" x14ac:dyDescent="0.25">
      <c r="A90" s="381">
        <v>2229</v>
      </c>
      <c r="B90" s="418" t="s">
        <v>107</v>
      </c>
      <c r="C90" s="626">
        <f t="shared" si="99"/>
        <v>0</v>
      </c>
      <c r="D90" s="523"/>
      <c r="E90" s="524"/>
      <c r="F90" s="525">
        <f t="shared" si="104"/>
        <v>0</v>
      </c>
      <c r="G90" s="523"/>
      <c r="H90" s="524"/>
      <c r="I90" s="525">
        <f t="shared" si="105"/>
        <v>0</v>
      </c>
      <c r="J90" s="526"/>
      <c r="K90" s="524"/>
      <c r="L90" s="525">
        <f t="shared" si="106"/>
        <v>0</v>
      </c>
      <c r="M90" s="523"/>
      <c r="N90" s="524"/>
      <c r="O90" s="525">
        <f t="shared" si="107"/>
        <v>0</v>
      </c>
      <c r="P90" s="527"/>
    </row>
    <row r="91" spans="1:16" hidden="1" x14ac:dyDescent="0.25">
      <c r="A91" s="528">
        <v>2230</v>
      </c>
      <c r="B91" s="418" t="s">
        <v>108</v>
      </c>
      <c r="C91" s="626">
        <f t="shared" si="99"/>
        <v>0</v>
      </c>
      <c r="D91" s="529">
        <f>SUM(D92:D98)</f>
        <v>0</v>
      </c>
      <c r="E91" s="530">
        <f t="shared" ref="E91" si="108">SUM(E92:E98)</f>
        <v>0</v>
      </c>
      <c r="F91" s="525">
        <f>SUM(F92:F98)</f>
        <v>0</v>
      </c>
      <c r="G91" s="529">
        <f t="shared" ref="G91:H91" si="109">SUM(G92:G98)</f>
        <v>0</v>
      </c>
      <c r="H91" s="530">
        <f t="shared" si="109"/>
        <v>0</v>
      </c>
      <c r="I91" s="525">
        <f>SUM(I92:I98)</f>
        <v>0</v>
      </c>
      <c r="J91" s="531">
        <f t="shared" ref="J91:K91" si="110">SUM(J92:J98)</f>
        <v>0</v>
      </c>
      <c r="K91" s="530">
        <f t="shared" si="110"/>
        <v>0</v>
      </c>
      <c r="L91" s="525">
        <f>SUM(L92:L98)</f>
        <v>0</v>
      </c>
      <c r="M91" s="529">
        <f t="shared" ref="M91:O91" si="111">SUM(M92:M98)</f>
        <v>0</v>
      </c>
      <c r="N91" s="530">
        <f t="shared" si="111"/>
        <v>0</v>
      </c>
      <c r="O91" s="525">
        <f t="shared" si="111"/>
        <v>0</v>
      </c>
      <c r="P91" s="527"/>
    </row>
    <row r="92" spans="1:16" ht="24" hidden="1" x14ac:dyDescent="0.25">
      <c r="A92" s="381">
        <v>2231</v>
      </c>
      <c r="B92" s="418" t="s">
        <v>109</v>
      </c>
      <c r="C92" s="626">
        <f t="shared" si="99"/>
        <v>0</v>
      </c>
      <c r="D92" s="523"/>
      <c r="E92" s="524"/>
      <c r="F92" s="525">
        <f t="shared" ref="F92:F98" si="112">D92+E92</f>
        <v>0</v>
      </c>
      <c r="G92" s="523"/>
      <c r="H92" s="524"/>
      <c r="I92" s="525">
        <f t="shared" ref="I92:I98" si="113">G92+H92</f>
        <v>0</v>
      </c>
      <c r="J92" s="526"/>
      <c r="K92" s="524"/>
      <c r="L92" s="525">
        <f t="shared" ref="L92:L98" si="114">J92+K92</f>
        <v>0</v>
      </c>
      <c r="M92" s="523"/>
      <c r="N92" s="524"/>
      <c r="O92" s="525">
        <f t="shared" ref="O92:O98" si="115">M92+N92</f>
        <v>0</v>
      </c>
      <c r="P92" s="527"/>
    </row>
    <row r="93" spans="1:16" ht="24.75" hidden="1" customHeight="1" x14ac:dyDescent="0.25">
      <c r="A93" s="381">
        <v>2232</v>
      </c>
      <c r="B93" s="418" t="s">
        <v>110</v>
      </c>
      <c r="C93" s="626">
        <f t="shared" si="99"/>
        <v>0</v>
      </c>
      <c r="D93" s="523"/>
      <c r="E93" s="524"/>
      <c r="F93" s="525">
        <f t="shared" si="112"/>
        <v>0</v>
      </c>
      <c r="G93" s="523"/>
      <c r="H93" s="524"/>
      <c r="I93" s="525">
        <f t="shared" si="113"/>
        <v>0</v>
      </c>
      <c r="J93" s="526"/>
      <c r="K93" s="524"/>
      <c r="L93" s="525">
        <f t="shared" si="114"/>
        <v>0</v>
      </c>
      <c r="M93" s="523"/>
      <c r="N93" s="524"/>
      <c r="O93" s="525">
        <f t="shared" si="115"/>
        <v>0</v>
      </c>
      <c r="P93" s="527"/>
    </row>
    <row r="94" spans="1:16" ht="24" hidden="1" x14ac:dyDescent="0.25">
      <c r="A94" s="374">
        <v>2233</v>
      </c>
      <c r="B94" s="410" t="s">
        <v>111</v>
      </c>
      <c r="C94" s="625">
        <f t="shared" si="99"/>
        <v>0</v>
      </c>
      <c r="D94" s="518"/>
      <c r="E94" s="519"/>
      <c r="F94" s="520">
        <f t="shared" si="112"/>
        <v>0</v>
      </c>
      <c r="G94" s="518"/>
      <c r="H94" s="519"/>
      <c r="I94" s="520">
        <f t="shared" si="113"/>
        <v>0</v>
      </c>
      <c r="J94" s="521"/>
      <c r="K94" s="519"/>
      <c r="L94" s="520">
        <f t="shared" si="114"/>
        <v>0</v>
      </c>
      <c r="M94" s="518"/>
      <c r="N94" s="519"/>
      <c r="O94" s="520">
        <f t="shared" si="115"/>
        <v>0</v>
      </c>
      <c r="P94" s="522"/>
    </row>
    <row r="95" spans="1:16" ht="36" hidden="1" x14ac:dyDescent="0.25">
      <c r="A95" s="381">
        <v>2234</v>
      </c>
      <c r="B95" s="418" t="s">
        <v>112</v>
      </c>
      <c r="C95" s="626">
        <f t="shared" si="99"/>
        <v>0</v>
      </c>
      <c r="D95" s="523"/>
      <c r="E95" s="524"/>
      <c r="F95" s="525">
        <f t="shared" si="112"/>
        <v>0</v>
      </c>
      <c r="G95" s="523"/>
      <c r="H95" s="524"/>
      <c r="I95" s="525">
        <f t="shared" si="113"/>
        <v>0</v>
      </c>
      <c r="J95" s="526"/>
      <c r="K95" s="524"/>
      <c r="L95" s="525">
        <f t="shared" si="114"/>
        <v>0</v>
      </c>
      <c r="M95" s="523"/>
      <c r="N95" s="524"/>
      <c r="O95" s="525">
        <f t="shared" si="115"/>
        <v>0</v>
      </c>
      <c r="P95" s="527"/>
    </row>
    <row r="96" spans="1:16" ht="24" hidden="1" x14ac:dyDescent="0.25">
      <c r="A96" s="381">
        <v>2235</v>
      </c>
      <c r="B96" s="418" t="s">
        <v>113</v>
      </c>
      <c r="C96" s="626">
        <f t="shared" si="99"/>
        <v>0</v>
      </c>
      <c r="D96" s="523"/>
      <c r="E96" s="524"/>
      <c r="F96" s="525">
        <f t="shared" si="112"/>
        <v>0</v>
      </c>
      <c r="G96" s="523"/>
      <c r="H96" s="524"/>
      <c r="I96" s="525">
        <f t="shared" si="113"/>
        <v>0</v>
      </c>
      <c r="J96" s="526"/>
      <c r="K96" s="524"/>
      <c r="L96" s="525">
        <f t="shared" si="114"/>
        <v>0</v>
      </c>
      <c r="M96" s="523"/>
      <c r="N96" s="524"/>
      <c r="O96" s="525">
        <f t="shared" si="115"/>
        <v>0</v>
      </c>
      <c r="P96" s="527"/>
    </row>
    <row r="97" spans="1:16" hidden="1" x14ac:dyDescent="0.25">
      <c r="A97" s="381">
        <v>2236</v>
      </c>
      <c r="B97" s="418" t="s">
        <v>114</v>
      </c>
      <c r="C97" s="626">
        <f t="shared" si="99"/>
        <v>0</v>
      </c>
      <c r="D97" s="523"/>
      <c r="E97" s="524"/>
      <c r="F97" s="525">
        <f t="shared" si="112"/>
        <v>0</v>
      </c>
      <c r="G97" s="523"/>
      <c r="H97" s="524"/>
      <c r="I97" s="525">
        <f t="shared" si="113"/>
        <v>0</v>
      </c>
      <c r="J97" s="526"/>
      <c r="K97" s="524"/>
      <c r="L97" s="525">
        <f t="shared" si="114"/>
        <v>0</v>
      </c>
      <c r="M97" s="523"/>
      <c r="N97" s="524"/>
      <c r="O97" s="525">
        <f t="shared" si="115"/>
        <v>0</v>
      </c>
      <c r="P97" s="527"/>
    </row>
    <row r="98" spans="1:16" hidden="1" x14ac:dyDescent="0.25">
      <c r="A98" s="381">
        <v>2239</v>
      </c>
      <c r="B98" s="418" t="s">
        <v>115</v>
      </c>
      <c r="C98" s="626">
        <f t="shared" si="99"/>
        <v>0</v>
      </c>
      <c r="D98" s="523"/>
      <c r="E98" s="524"/>
      <c r="F98" s="525">
        <f t="shared" si="112"/>
        <v>0</v>
      </c>
      <c r="G98" s="523"/>
      <c r="H98" s="524"/>
      <c r="I98" s="525">
        <f t="shared" si="113"/>
        <v>0</v>
      </c>
      <c r="J98" s="526"/>
      <c r="K98" s="524"/>
      <c r="L98" s="525">
        <f t="shared" si="114"/>
        <v>0</v>
      </c>
      <c r="M98" s="523"/>
      <c r="N98" s="524"/>
      <c r="O98" s="525">
        <f t="shared" si="115"/>
        <v>0</v>
      </c>
      <c r="P98" s="527"/>
    </row>
    <row r="99" spans="1:16" ht="36" hidden="1" x14ac:dyDescent="0.25">
      <c r="A99" s="528">
        <v>2240</v>
      </c>
      <c r="B99" s="418" t="s">
        <v>116</v>
      </c>
      <c r="C99" s="626">
        <f t="shared" si="99"/>
        <v>0</v>
      </c>
      <c r="D99" s="529">
        <f>SUM(D100:D106)</f>
        <v>0</v>
      </c>
      <c r="E99" s="530">
        <f t="shared" ref="E99" si="116">SUM(E100:E106)</f>
        <v>0</v>
      </c>
      <c r="F99" s="525">
        <f>SUM(F100:F106)</f>
        <v>0</v>
      </c>
      <c r="G99" s="529">
        <f t="shared" ref="G99:H99" si="117">SUM(G100:G106)</f>
        <v>0</v>
      </c>
      <c r="H99" s="530">
        <f t="shared" si="117"/>
        <v>0</v>
      </c>
      <c r="I99" s="525">
        <f>SUM(I100:I106)</f>
        <v>0</v>
      </c>
      <c r="J99" s="531">
        <f t="shared" ref="J99:K99" si="118">SUM(J100:J106)</f>
        <v>0</v>
      </c>
      <c r="K99" s="530">
        <f t="shared" si="118"/>
        <v>0</v>
      </c>
      <c r="L99" s="525">
        <f>SUM(L100:L106)</f>
        <v>0</v>
      </c>
      <c r="M99" s="529">
        <f t="shared" ref="M99:O99" si="119">SUM(M100:M106)</f>
        <v>0</v>
      </c>
      <c r="N99" s="530">
        <f t="shared" si="119"/>
        <v>0</v>
      </c>
      <c r="O99" s="525">
        <f t="shared" si="119"/>
        <v>0</v>
      </c>
      <c r="P99" s="527"/>
    </row>
    <row r="100" spans="1:16" hidden="1" x14ac:dyDescent="0.25">
      <c r="A100" s="381">
        <v>2241</v>
      </c>
      <c r="B100" s="418" t="s">
        <v>117</v>
      </c>
      <c r="C100" s="626">
        <f t="shared" si="99"/>
        <v>0</v>
      </c>
      <c r="D100" s="523"/>
      <c r="E100" s="524"/>
      <c r="F100" s="525">
        <f t="shared" ref="F100:F107" si="120">D100+E100</f>
        <v>0</v>
      </c>
      <c r="G100" s="523"/>
      <c r="H100" s="524"/>
      <c r="I100" s="525">
        <f t="shared" ref="I100:I107" si="121">G100+H100</f>
        <v>0</v>
      </c>
      <c r="J100" s="526"/>
      <c r="K100" s="524"/>
      <c r="L100" s="525">
        <f t="shared" ref="L100:L107" si="122">J100+K100</f>
        <v>0</v>
      </c>
      <c r="M100" s="523"/>
      <c r="N100" s="524"/>
      <c r="O100" s="525">
        <f t="shared" ref="O100:O107" si="123">M100+N100</f>
        <v>0</v>
      </c>
      <c r="P100" s="527"/>
    </row>
    <row r="101" spans="1:16" ht="24" hidden="1" x14ac:dyDescent="0.25">
      <c r="A101" s="381">
        <v>2242</v>
      </c>
      <c r="B101" s="418" t="s">
        <v>118</v>
      </c>
      <c r="C101" s="626">
        <f t="shared" si="99"/>
        <v>0</v>
      </c>
      <c r="D101" s="523"/>
      <c r="E101" s="524"/>
      <c r="F101" s="525">
        <f t="shared" si="120"/>
        <v>0</v>
      </c>
      <c r="G101" s="523"/>
      <c r="H101" s="524"/>
      <c r="I101" s="525">
        <f t="shared" si="121"/>
        <v>0</v>
      </c>
      <c r="J101" s="526"/>
      <c r="K101" s="524"/>
      <c r="L101" s="525">
        <f t="shared" si="122"/>
        <v>0</v>
      </c>
      <c r="M101" s="523"/>
      <c r="N101" s="524"/>
      <c r="O101" s="525">
        <f t="shared" si="123"/>
        <v>0</v>
      </c>
      <c r="P101" s="527"/>
    </row>
    <row r="102" spans="1:16" ht="24" hidden="1" x14ac:dyDescent="0.25">
      <c r="A102" s="381">
        <v>2243</v>
      </c>
      <c r="B102" s="418" t="s">
        <v>119</v>
      </c>
      <c r="C102" s="626">
        <f t="shared" si="99"/>
        <v>0</v>
      </c>
      <c r="D102" s="523"/>
      <c r="E102" s="524"/>
      <c r="F102" s="525">
        <f t="shared" si="120"/>
        <v>0</v>
      </c>
      <c r="G102" s="523"/>
      <c r="H102" s="524"/>
      <c r="I102" s="525">
        <f t="shared" si="121"/>
        <v>0</v>
      </c>
      <c r="J102" s="526"/>
      <c r="K102" s="524"/>
      <c r="L102" s="525">
        <f t="shared" si="122"/>
        <v>0</v>
      </c>
      <c r="M102" s="523"/>
      <c r="N102" s="524"/>
      <c r="O102" s="525">
        <f t="shared" si="123"/>
        <v>0</v>
      </c>
      <c r="P102" s="527"/>
    </row>
    <row r="103" spans="1:16" hidden="1" x14ac:dyDescent="0.25">
      <c r="A103" s="381">
        <v>2244</v>
      </c>
      <c r="B103" s="418" t="s">
        <v>120</v>
      </c>
      <c r="C103" s="626">
        <f t="shared" si="99"/>
        <v>0</v>
      </c>
      <c r="D103" s="523"/>
      <c r="E103" s="524"/>
      <c r="F103" s="525">
        <f t="shared" si="120"/>
        <v>0</v>
      </c>
      <c r="G103" s="523"/>
      <c r="H103" s="524"/>
      <c r="I103" s="525">
        <f t="shared" si="121"/>
        <v>0</v>
      </c>
      <c r="J103" s="526"/>
      <c r="K103" s="524"/>
      <c r="L103" s="525">
        <f t="shared" si="122"/>
        <v>0</v>
      </c>
      <c r="M103" s="523"/>
      <c r="N103" s="524"/>
      <c r="O103" s="525">
        <f t="shared" si="123"/>
        <v>0</v>
      </c>
      <c r="P103" s="527"/>
    </row>
    <row r="104" spans="1:16" ht="24" hidden="1" x14ac:dyDescent="0.25">
      <c r="A104" s="381">
        <v>2246</v>
      </c>
      <c r="B104" s="418" t="s">
        <v>121</v>
      </c>
      <c r="C104" s="626">
        <f t="shared" si="99"/>
        <v>0</v>
      </c>
      <c r="D104" s="523"/>
      <c r="E104" s="524"/>
      <c r="F104" s="525">
        <f t="shared" si="120"/>
        <v>0</v>
      </c>
      <c r="G104" s="523"/>
      <c r="H104" s="524"/>
      <c r="I104" s="525">
        <f t="shared" si="121"/>
        <v>0</v>
      </c>
      <c r="J104" s="526"/>
      <c r="K104" s="524"/>
      <c r="L104" s="525">
        <f t="shared" si="122"/>
        <v>0</v>
      </c>
      <c r="M104" s="523"/>
      <c r="N104" s="524"/>
      <c r="O104" s="525">
        <f t="shared" si="123"/>
        <v>0</v>
      </c>
      <c r="P104" s="527"/>
    </row>
    <row r="105" spans="1:16" hidden="1" x14ac:dyDescent="0.25">
      <c r="A105" s="381">
        <v>2247</v>
      </c>
      <c r="B105" s="418" t="s">
        <v>122</v>
      </c>
      <c r="C105" s="626">
        <f t="shared" si="99"/>
        <v>0</v>
      </c>
      <c r="D105" s="523"/>
      <c r="E105" s="524"/>
      <c r="F105" s="525">
        <f t="shared" si="120"/>
        <v>0</v>
      </c>
      <c r="G105" s="523"/>
      <c r="H105" s="524"/>
      <c r="I105" s="525">
        <f t="shared" si="121"/>
        <v>0</v>
      </c>
      <c r="J105" s="526"/>
      <c r="K105" s="524"/>
      <c r="L105" s="525">
        <f t="shared" si="122"/>
        <v>0</v>
      </c>
      <c r="M105" s="523"/>
      <c r="N105" s="524"/>
      <c r="O105" s="525">
        <f t="shared" si="123"/>
        <v>0</v>
      </c>
      <c r="P105" s="527"/>
    </row>
    <row r="106" spans="1:16" ht="24" hidden="1" x14ac:dyDescent="0.25">
      <c r="A106" s="381">
        <v>2249</v>
      </c>
      <c r="B106" s="418" t="s">
        <v>123</v>
      </c>
      <c r="C106" s="626">
        <f t="shared" si="99"/>
        <v>0</v>
      </c>
      <c r="D106" s="523"/>
      <c r="E106" s="524"/>
      <c r="F106" s="525">
        <f t="shared" si="120"/>
        <v>0</v>
      </c>
      <c r="G106" s="523"/>
      <c r="H106" s="524"/>
      <c r="I106" s="525">
        <f t="shared" si="121"/>
        <v>0</v>
      </c>
      <c r="J106" s="526"/>
      <c r="K106" s="524"/>
      <c r="L106" s="525">
        <f t="shared" si="122"/>
        <v>0</v>
      </c>
      <c r="M106" s="523"/>
      <c r="N106" s="524"/>
      <c r="O106" s="525">
        <f t="shared" si="123"/>
        <v>0</v>
      </c>
      <c r="P106" s="527"/>
    </row>
    <row r="107" spans="1:16" hidden="1" x14ac:dyDescent="0.25">
      <c r="A107" s="528">
        <v>2250</v>
      </c>
      <c r="B107" s="418" t="s">
        <v>124</v>
      </c>
      <c r="C107" s="626">
        <f t="shared" si="99"/>
        <v>0</v>
      </c>
      <c r="D107" s="523"/>
      <c r="E107" s="524"/>
      <c r="F107" s="525">
        <f t="shared" si="120"/>
        <v>0</v>
      </c>
      <c r="G107" s="523"/>
      <c r="H107" s="524"/>
      <c r="I107" s="525">
        <f t="shared" si="121"/>
        <v>0</v>
      </c>
      <c r="J107" s="526"/>
      <c r="K107" s="524"/>
      <c r="L107" s="525">
        <f t="shared" si="122"/>
        <v>0</v>
      </c>
      <c r="M107" s="523"/>
      <c r="N107" s="524"/>
      <c r="O107" s="525">
        <f t="shared" si="123"/>
        <v>0</v>
      </c>
      <c r="P107" s="527"/>
    </row>
    <row r="108" spans="1:16" hidden="1" x14ac:dyDescent="0.25">
      <c r="A108" s="528">
        <v>2260</v>
      </c>
      <c r="B108" s="418" t="s">
        <v>125</v>
      </c>
      <c r="C108" s="626">
        <f t="shared" si="99"/>
        <v>0</v>
      </c>
      <c r="D108" s="529">
        <f>SUM(D109:D113)</f>
        <v>0</v>
      </c>
      <c r="E108" s="530">
        <f t="shared" ref="E108" si="124">SUM(E109:E113)</f>
        <v>0</v>
      </c>
      <c r="F108" s="525">
        <f>SUM(F109:F113)</f>
        <v>0</v>
      </c>
      <c r="G108" s="529">
        <f t="shared" ref="G108:H108" si="125">SUM(G109:G113)</f>
        <v>0</v>
      </c>
      <c r="H108" s="530">
        <f t="shared" si="125"/>
        <v>0</v>
      </c>
      <c r="I108" s="525">
        <f>SUM(I109:I113)</f>
        <v>0</v>
      </c>
      <c r="J108" s="531">
        <f t="shared" ref="J108:K108" si="126">SUM(J109:J113)</f>
        <v>0</v>
      </c>
      <c r="K108" s="530">
        <f t="shared" si="126"/>
        <v>0</v>
      </c>
      <c r="L108" s="525">
        <f>SUM(L109:L113)</f>
        <v>0</v>
      </c>
      <c r="M108" s="529">
        <f t="shared" ref="M108:O108" si="127">SUM(M109:M113)</f>
        <v>0</v>
      </c>
      <c r="N108" s="530">
        <f t="shared" si="127"/>
        <v>0</v>
      </c>
      <c r="O108" s="525">
        <f t="shared" si="127"/>
        <v>0</v>
      </c>
      <c r="P108" s="527"/>
    </row>
    <row r="109" spans="1:16" hidden="1" x14ac:dyDescent="0.25">
      <c r="A109" s="381">
        <v>2261</v>
      </c>
      <c r="B109" s="418" t="s">
        <v>126</v>
      </c>
      <c r="C109" s="626">
        <f t="shared" si="99"/>
        <v>0</v>
      </c>
      <c r="D109" s="523"/>
      <c r="E109" s="524"/>
      <c r="F109" s="525">
        <f t="shared" ref="F109:F113" si="128">D109+E109</f>
        <v>0</v>
      </c>
      <c r="G109" s="523"/>
      <c r="H109" s="524"/>
      <c r="I109" s="525">
        <f t="shared" ref="I109:I113" si="129">G109+H109</f>
        <v>0</v>
      </c>
      <c r="J109" s="526"/>
      <c r="K109" s="524"/>
      <c r="L109" s="525">
        <f t="shared" ref="L109:L113" si="130">J109+K109</f>
        <v>0</v>
      </c>
      <c r="M109" s="523"/>
      <c r="N109" s="524"/>
      <c r="O109" s="525">
        <f t="shared" ref="O109:O113" si="131">M109+N109</f>
        <v>0</v>
      </c>
      <c r="P109" s="527"/>
    </row>
    <row r="110" spans="1:16" hidden="1" x14ac:dyDescent="0.25">
      <c r="A110" s="381">
        <v>2262</v>
      </c>
      <c r="B110" s="418" t="s">
        <v>127</v>
      </c>
      <c r="C110" s="626">
        <f t="shared" si="99"/>
        <v>0</v>
      </c>
      <c r="D110" s="523"/>
      <c r="E110" s="524"/>
      <c r="F110" s="525">
        <f t="shared" si="128"/>
        <v>0</v>
      </c>
      <c r="G110" s="523"/>
      <c r="H110" s="524"/>
      <c r="I110" s="525">
        <f t="shared" si="129"/>
        <v>0</v>
      </c>
      <c r="J110" s="526"/>
      <c r="K110" s="524"/>
      <c r="L110" s="525">
        <f t="shared" si="130"/>
        <v>0</v>
      </c>
      <c r="M110" s="523"/>
      <c r="N110" s="524"/>
      <c r="O110" s="525">
        <f t="shared" si="131"/>
        <v>0</v>
      </c>
      <c r="P110" s="527"/>
    </row>
    <row r="111" spans="1:16" hidden="1" x14ac:dyDescent="0.25">
      <c r="A111" s="381">
        <v>2263</v>
      </c>
      <c r="B111" s="418" t="s">
        <v>128</v>
      </c>
      <c r="C111" s="626">
        <f t="shared" si="99"/>
        <v>0</v>
      </c>
      <c r="D111" s="523"/>
      <c r="E111" s="524"/>
      <c r="F111" s="525">
        <f t="shared" si="128"/>
        <v>0</v>
      </c>
      <c r="G111" s="523"/>
      <c r="H111" s="524"/>
      <c r="I111" s="525">
        <f t="shared" si="129"/>
        <v>0</v>
      </c>
      <c r="J111" s="526"/>
      <c r="K111" s="524"/>
      <c r="L111" s="525">
        <f t="shared" si="130"/>
        <v>0</v>
      </c>
      <c r="M111" s="523"/>
      <c r="N111" s="524"/>
      <c r="O111" s="525">
        <f t="shared" si="131"/>
        <v>0</v>
      </c>
      <c r="P111" s="527"/>
    </row>
    <row r="112" spans="1:16" ht="24" hidden="1" x14ac:dyDescent="0.25">
      <c r="A112" s="381">
        <v>2264</v>
      </c>
      <c r="B112" s="418" t="s">
        <v>129</v>
      </c>
      <c r="C112" s="626">
        <f t="shared" si="99"/>
        <v>0</v>
      </c>
      <c r="D112" s="523"/>
      <c r="E112" s="524"/>
      <c r="F112" s="525">
        <f t="shared" si="128"/>
        <v>0</v>
      </c>
      <c r="G112" s="523"/>
      <c r="H112" s="524"/>
      <c r="I112" s="525">
        <f t="shared" si="129"/>
        <v>0</v>
      </c>
      <c r="J112" s="526"/>
      <c r="K112" s="524"/>
      <c r="L112" s="525">
        <f t="shared" si="130"/>
        <v>0</v>
      </c>
      <c r="M112" s="523"/>
      <c r="N112" s="524"/>
      <c r="O112" s="525">
        <f t="shared" si="131"/>
        <v>0</v>
      </c>
      <c r="P112" s="527"/>
    </row>
    <row r="113" spans="1:16" hidden="1" x14ac:dyDescent="0.25">
      <c r="A113" s="381">
        <v>2269</v>
      </c>
      <c r="B113" s="418" t="s">
        <v>130</v>
      </c>
      <c r="C113" s="626">
        <f t="shared" si="99"/>
        <v>0</v>
      </c>
      <c r="D113" s="523"/>
      <c r="E113" s="524"/>
      <c r="F113" s="525">
        <f t="shared" si="128"/>
        <v>0</v>
      </c>
      <c r="G113" s="523"/>
      <c r="H113" s="524"/>
      <c r="I113" s="525">
        <f t="shared" si="129"/>
        <v>0</v>
      </c>
      <c r="J113" s="526"/>
      <c r="K113" s="524"/>
      <c r="L113" s="525">
        <f t="shared" si="130"/>
        <v>0</v>
      </c>
      <c r="M113" s="523"/>
      <c r="N113" s="524"/>
      <c r="O113" s="525">
        <f t="shared" si="131"/>
        <v>0</v>
      </c>
      <c r="P113" s="527"/>
    </row>
    <row r="114" spans="1:16" x14ac:dyDescent="0.25">
      <c r="A114" s="528">
        <v>2270</v>
      </c>
      <c r="B114" s="418" t="s">
        <v>131</v>
      </c>
      <c r="C114" s="626">
        <f t="shared" si="99"/>
        <v>131358</v>
      </c>
      <c r="D114" s="529">
        <f>SUM(D115:D118)</f>
        <v>133937</v>
      </c>
      <c r="E114" s="530">
        <f t="shared" ref="E114" si="132">SUM(E115:E118)</f>
        <v>-2579</v>
      </c>
      <c r="F114" s="525">
        <f>SUM(F115:F118)</f>
        <v>131358</v>
      </c>
      <c r="G114" s="529">
        <f t="shared" ref="G114:H114" si="133">SUM(G115:G118)</f>
        <v>0</v>
      </c>
      <c r="H114" s="530">
        <f t="shared" si="133"/>
        <v>0</v>
      </c>
      <c r="I114" s="525">
        <f>SUM(I115:I118)</f>
        <v>0</v>
      </c>
      <c r="J114" s="531">
        <f t="shared" ref="J114:K114" si="134">SUM(J115:J118)</f>
        <v>0</v>
      </c>
      <c r="K114" s="530">
        <f t="shared" si="134"/>
        <v>0</v>
      </c>
      <c r="L114" s="525">
        <f>SUM(L115:L118)</f>
        <v>0</v>
      </c>
      <c r="M114" s="529">
        <f t="shared" ref="M114:O114" si="135">SUM(M115:M118)</f>
        <v>0</v>
      </c>
      <c r="N114" s="530">
        <f t="shared" si="135"/>
        <v>0</v>
      </c>
      <c r="O114" s="525">
        <f t="shared" si="135"/>
        <v>0</v>
      </c>
      <c r="P114" s="527"/>
    </row>
    <row r="115" spans="1:16" hidden="1" x14ac:dyDescent="0.25">
      <c r="A115" s="381">
        <v>2272</v>
      </c>
      <c r="B115" s="541" t="s">
        <v>132</v>
      </c>
      <c r="C115" s="626">
        <f t="shared" si="99"/>
        <v>0</v>
      </c>
      <c r="D115" s="523"/>
      <c r="E115" s="524"/>
      <c r="F115" s="525">
        <f t="shared" ref="F115:F119" si="136">D115+E115</f>
        <v>0</v>
      </c>
      <c r="G115" s="523"/>
      <c r="H115" s="524"/>
      <c r="I115" s="525">
        <f t="shared" ref="I115:I119" si="137">G115+H115</f>
        <v>0</v>
      </c>
      <c r="J115" s="526"/>
      <c r="K115" s="524"/>
      <c r="L115" s="525">
        <f t="shared" ref="L115:L119" si="138">J115+K115</f>
        <v>0</v>
      </c>
      <c r="M115" s="523"/>
      <c r="N115" s="524"/>
      <c r="O115" s="525">
        <f t="shared" ref="O115:O119" si="139">M115+N115</f>
        <v>0</v>
      </c>
      <c r="P115" s="527"/>
    </row>
    <row r="116" spans="1:16" ht="24" hidden="1" x14ac:dyDescent="0.25">
      <c r="A116" s="381">
        <v>2274</v>
      </c>
      <c r="B116" s="542" t="s">
        <v>133</v>
      </c>
      <c r="C116" s="626">
        <f t="shared" si="99"/>
        <v>0</v>
      </c>
      <c r="D116" s="523"/>
      <c r="E116" s="524"/>
      <c r="F116" s="525">
        <f t="shared" si="136"/>
        <v>0</v>
      </c>
      <c r="G116" s="523"/>
      <c r="H116" s="524"/>
      <c r="I116" s="525">
        <f t="shared" si="137"/>
        <v>0</v>
      </c>
      <c r="J116" s="526"/>
      <c r="K116" s="524"/>
      <c r="L116" s="525">
        <f t="shared" si="138"/>
        <v>0</v>
      </c>
      <c r="M116" s="523"/>
      <c r="N116" s="524"/>
      <c r="O116" s="525">
        <f t="shared" si="139"/>
        <v>0</v>
      </c>
      <c r="P116" s="527"/>
    </row>
    <row r="117" spans="1:16" ht="24" x14ac:dyDescent="0.25">
      <c r="A117" s="381">
        <v>2275</v>
      </c>
      <c r="B117" s="418" t="s">
        <v>134</v>
      </c>
      <c r="C117" s="626">
        <f t="shared" si="99"/>
        <v>131358</v>
      </c>
      <c r="D117" s="523">
        <v>133937</v>
      </c>
      <c r="E117" s="524">
        <f>-374-2205</f>
        <v>-2579</v>
      </c>
      <c r="F117" s="525">
        <f t="shared" si="136"/>
        <v>131358</v>
      </c>
      <c r="G117" s="523"/>
      <c r="H117" s="524"/>
      <c r="I117" s="525">
        <f t="shared" si="137"/>
        <v>0</v>
      </c>
      <c r="J117" s="526"/>
      <c r="K117" s="524"/>
      <c r="L117" s="525">
        <f t="shared" si="138"/>
        <v>0</v>
      </c>
      <c r="M117" s="523"/>
      <c r="N117" s="524"/>
      <c r="O117" s="525">
        <f t="shared" si="139"/>
        <v>0</v>
      </c>
      <c r="P117" s="527"/>
    </row>
    <row r="118" spans="1:16" ht="36" hidden="1" x14ac:dyDescent="0.25">
      <c r="A118" s="381">
        <v>2276</v>
      </c>
      <c r="B118" s="418" t="s">
        <v>135</v>
      </c>
      <c r="C118" s="626">
        <f t="shared" si="99"/>
        <v>0</v>
      </c>
      <c r="D118" s="523"/>
      <c r="E118" s="524"/>
      <c r="F118" s="525">
        <f t="shared" si="136"/>
        <v>0</v>
      </c>
      <c r="G118" s="523"/>
      <c r="H118" s="524"/>
      <c r="I118" s="525">
        <f t="shared" si="137"/>
        <v>0</v>
      </c>
      <c r="J118" s="526"/>
      <c r="K118" s="524"/>
      <c r="L118" s="525">
        <f t="shared" si="138"/>
        <v>0</v>
      </c>
      <c r="M118" s="523"/>
      <c r="N118" s="524"/>
      <c r="O118" s="525">
        <f t="shared" si="139"/>
        <v>0</v>
      </c>
      <c r="P118" s="527"/>
    </row>
    <row r="119" spans="1:16" ht="48" hidden="1" x14ac:dyDescent="0.25">
      <c r="A119" s="528">
        <v>2280</v>
      </c>
      <c r="B119" s="418" t="s">
        <v>136</v>
      </c>
      <c r="C119" s="626">
        <f t="shared" si="99"/>
        <v>0</v>
      </c>
      <c r="D119" s="523"/>
      <c r="E119" s="524"/>
      <c r="F119" s="525">
        <f t="shared" si="136"/>
        <v>0</v>
      </c>
      <c r="G119" s="523"/>
      <c r="H119" s="524"/>
      <c r="I119" s="525">
        <f t="shared" si="137"/>
        <v>0</v>
      </c>
      <c r="J119" s="526"/>
      <c r="K119" s="524"/>
      <c r="L119" s="525">
        <f t="shared" si="138"/>
        <v>0</v>
      </c>
      <c r="M119" s="523"/>
      <c r="N119" s="524"/>
      <c r="O119" s="525">
        <f t="shared" si="139"/>
        <v>0</v>
      </c>
      <c r="P119" s="527"/>
    </row>
    <row r="120" spans="1:16" ht="38.25" hidden="1" customHeight="1" x14ac:dyDescent="0.25">
      <c r="A120" s="466">
        <v>2300</v>
      </c>
      <c r="B120" s="436" t="s">
        <v>137</v>
      </c>
      <c r="C120" s="628">
        <f t="shared" si="99"/>
        <v>0</v>
      </c>
      <c r="D120" s="543">
        <f>SUM(D121,D126,D130,D131,D134,D138,D146,D147,D150)</f>
        <v>0</v>
      </c>
      <c r="E120" s="544">
        <f t="shared" ref="E120" si="140">SUM(E121,E126,E130,E131,E134,E138,E146,E147,E150)</f>
        <v>0</v>
      </c>
      <c r="F120" s="545">
        <f>SUM(F121,F126,F130,F131,F134,F138,F146,F147,F150)</f>
        <v>0</v>
      </c>
      <c r="G120" s="543">
        <f t="shared" ref="G120:H120" si="141">SUM(G121,G126,G130,G131,G134,G138,G146,G147,G150)</f>
        <v>0</v>
      </c>
      <c r="H120" s="544">
        <f t="shared" si="141"/>
        <v>0</v>
      </c>
      <c r="I120" s="545">
        <f>SUM(I121,I126,I130,I131,I134,I138,I146,I147,I150)</f>
        <v>0</v>
      </c>
      <c r="J120" s="546">
        <f t="shared" ref="J120:K120" si="142">SUM(J121,J126,J130,J131,J134,J138,J146,J147,J150)</f>
        <v>0</v>
      </c>
      <c r="K120" s="544">
        <f t="shared" si="142"/>
        <v>0</v>
      </c>
      <c r="L120" s="545">
        <f>SUM(L121,L126,L130,L131,L134,L138,L146,L147,L150)</f>
        <v>0</v>
      </c>
      <c r="M120" s="543">
        <f t="shared" ref="M120:O120" si="143">SUM(M121,M126,M130,M131,M134,M138,M146,M147,M150)</f>
        <v>0</v>
      </c>
      <c r="N120" s="544">
        <f t="shared" si="143"/>
        <v>0</v>
      </c>
      <c r="O120" s="545">
        <f t="shared" si="143"/>
        <v>0</v>
      </c>
      <c r="P120" s="540"/>
    </row>
    <row r="121" spans="1:16" ht="24" hidden="1" x14ac:dyDescent="0.25">
      <c r="A121" s="536">
        <v>2310</v>
      </c>
      <c r="B121" s="410" t="s">
        <v>138</v>
      </c>
      <c r="C121" s="625">
        <f t="shared" si="99"/>
        <v>0</v>
      </c>
      <c r="D121" s="537">
        <f t="shared" ref="D121:O121" si="144">SUM(D122:D125)</f>
        <v>0</v>
      </c>
      <c r="E121" s="538">
        <f t="shared" si="144"/>
        <v>0</v>
      </c>
      <c r="F121" s="520">
        <f t="shared" si="144"/>
        <v>0</v>
      </c>
      <c r="G121" s="537">
        <f t="shared" si="144"/>
        <v>0</v>
      </c>
      <c r="H121" s="538">
        <f t="shared" si="144"/>
        <v>0</v>
      </c>
      <c r="I121" s="520">
        <f t="shared" si="144"/>
        <v>0</v>
      </c>
      <c r="J121" s="539">
        <f t="shared" si="144"/>
        <v>0</v>
      </c>
      <c r="K121" s="538">
        <f t="shared" si="144"/>
        <v>0</v>
      </c>
      <c r="L121" s="520">
        <f t="shared" si="144"/>
        <v>0</v>
      </c>
      <c r="M121" s="537">
        <f t="shared" si="144"/>
        <v>0</v>
      </c>
      <c r="N121" s="538">
        <f t="shared" si="144"/>
        <v>0</v>
      </c>
      <c r="O121" s="520">
        <f t="shared" si="144"/>
        <v>0</v>
      </c>
      <c r="P121" s="522"/>
    </row>
    <row r="122" spans="1:16" hidden="1" x14ac:dyDescent="0.25">
      <c r="A122" s="381">
        <v>2311</v>
      </c>
      <c r="B122" s="418" t="s">
        <v>139</v>
      </c>
      <c r="C122" s="626">
        <f t="shared" si="99"/>
        <v>0</v>
      </c>
      <c r="D122" s="523"/>
      <c r="E122" s="524"/>
      <c r="F122" s="525">
        <f t="shared" ref="F122:F125" si="145">D122+E122</f>
        <v>0</v>
      </c>
      <c r="G122" s="523"/>
      <c r="H122" s="524"/>
      <c r="I122" s="525">
        <f t="shared" ref="I122:I125" si="146">G122+H122</f>
        <v>0</v>
      </c>
      <c r="J122" s="526"/>
      <c r="K122" s="524"/>
      <c r="L122" s="525">
        <f t="shared" ref="L122:L125" si="147">J122+K122</f>
        <v>0</v>
      </c>
      <c r="M122" s="523"/>
      <c r="N122" s="524"/>
      <c r="O122" s="525">
        <f t="shared" ref="O122:O125" si="148">M122+N122</f>
        <v>0</v>
      </c>
      <c r="P122" s="527"/>
    </row>
    <row r="123" spans="1:16" hidden="1" x14ac:dyDescent="0.25">
      <c r="A123" s="381">
        <v>2312</v>
      </c>
      <c r="B123" s="418" t="s">
        <v>140</v>
      </c>
      <c r="C123" s="626">
        <f t="shared" si="99"/>
        <v>0</v>
      </c>
      <c r="D123" s="523"/>
      <c r="E123" s="524"/>
      <c r="F123" s="525">
        <f t="shared" si="145"/>
        <v>0</v>
      </c>
      <c r="G123" s="523"/>
      <c r="H123" s="524"/>
      <c r="I123" s="525">
        <f t="shared" si="146"/>
        <v>0</v>
      </c>
      <c r="J123" s="526"/>
      <c r="K123" s="524"/>
      <c r="L123" s="525">
        <f t="shared" si="147"/>
        <v>0</v>
      </c>
      <c r="M123" s="523"/>
      <c r="N123" s="524"/>
      <c r="O123" s="525">
        <f t="shared" si="148"/>
        <v>0</v>
      </c>
      <c r="P123" s="527"/>
    </row>
    <row r="124" spans="1:16" hidden="1" x14ac:dyDescent="0.25">
      <c r="A124" s="381">
        <v>2313</v>
      </c>
      <c r="B124" s="418" t="s">
        <v>141</v>
      </c>
      <c r="C124" s="626">
        <f t="shared" si="99"/>
        <v>0</v>
      </c>
      <c r="D124" s="523"/>
      <c r="E124" s="524"/>
      <c r="F124" s="525">
        <f t="shared" si="145"/>
        <v>0</v>
      </c>
      <c r="G124" s="523"/>
      <c r="H124" s="524"/>
      <c r="I124" s="525">
        <f t="shared" si="146"/>
        <v>0</v>
      </c>
      <c r="J124" s="526"/>
      <c r="K124" s="524"/>
      <c r="L124" s="525">
        <f t="shared" si="147"/>
        <v>0</v>
      </c>
      <c r="M124" s="523"/>
      <c r="N124" s="524"/>
      <c r="O124" s="525">
        <f t="shared" si="148"/>
        <v>0</v>
      </c>
      <c r="P124" s="527"/>
    </row>
    <row r="125" spans="1:16" ht="36" hidden="1" customHeight="1" x14ac:dyDescent="0.25">
      <c r="A125" s="381">
        <v>2314</v>
      </c>
      <c r="B125" s="418" t="s">
        <v>142</v>
      </c>
      <c r="C125" s="626">
        <f t="shared" si="99"/>
        <v>0</v>
      </c>
      <c r="D125" s="523"/>
      <c r="E125" s="524"/>
      <c r="F125" s="525">
        <f t="shared" si="145"/>
        <v>0</v>
      </c>
      <c r="G125" s="523"/>
      <c r="H125" s="524"/>
      <c r="I125" s="525">
        <f t="shared" si="146"/>
        <v>0</v>
      </c>
      <c r="J125" s="526"/>
      <c r="K125" s="524"/>
      <c r="L125" s="525">
        <f t="shared" si="147"/>
        <v>0</v>
      </c>
      <c r="M125" s="523"/>
      <c r="N125" s="524"/>
      <c r="O125" s="525">
        <f t="shared" si="148"/>
        <v>0</v>
      </c>
      <c r="P125" s="527"/>
    </row>
    <row r="126" spans="1:16" hidden="1" x14ac:dyDescent="0.25">
      <c r="A126" s="528">
        <v>2320</v>
      </c>
      <c r="B126" s="418" t="s">
        <v>143</v>
      </c>
      <c r="C126" s="626">
        <f t="shared" si="99"/>
        <v>0</v>
      </c>
      <c r="D126" s="529">
        <f>SUM(D127:D129)</f>
        <v>0</v>
      </c>
      <c r="E126" s="530">
        <f t="shared" ref="E126" si="149">SUM(E127:E129)</f>
        <v>0</v>
      </c>
      <c r="F126" s="525">
        <f>SUM(F127:F129)</f>
        <v>0</v>
      </c>
      <c r="G126" s="529">
        <f t="shared" ref="G126:H126" si="150">SUM(G127:G129)</f>
        <v>0</v>
      </c>
      <c r="H126" s="530">
        <f t="shared" si="150"/>
        <v>0</v>
      </c>
      <c r="I126" s="525">
        <f>SUM(I127:I129)</f>
        <v>0</v>
      </c>
      <c r="J126" s="531">
        <f t="shared" ref="J126:K126" si="151">SUM(J127:J129)</f>
        <v>0</v>
      </c>
      <c r="K126" s="530">
        <f t="shared" si="151"/>
        <v>0</v>
      </c>
      <c r="L126" s="525">
        <f>SUM(L127:L129)</f>
        <v>0</v>
      </c>
      <c r="M126" s="529">
        <f t="shared" ref="M126:O126" si="152">SUM(M127:M129)</f>
        <v>0</v>
      </c>
      <c r="N126" s="530">
        <f t="shared" si="152"/>
        <v>0</v>
      </c>
      <c r="O126" s="525">
        <f t="shared" si="152"/>
        <v>0</v>
      </c>
      <c r="P126" s="527"/>
    </row>
    <row r="127" spans="1:16" hidden="1" x14ac:dyDescent="0.25">
      <c r="A127" s="381">
        <v>2321</v>
      </c>
      <c r="B127" s="418" t="s">
        <v>144</v>
      </c>
      <c r="C127" s="626">
        <f t="shared" si="99"/>
        <v>0</v>
      </c>
      <c r="D127" s="523"/>
      <c r="E127" s="524"/>
      <c r="F127" s="525">
        <f t="shared" ref="F127:F130" si="153">D127+E127</f>
        <v>0</v>
      </c>
      <c r="G127" s="523"/>
      <c r="H127" s="524"/>
      <c r="I127" s="525">
        <f t="shared" ref="I127:I130" si="154">G127+H127</f>
        <v>0</v>
      </c>
      <c r="J127" s="526"/>
      <c r="K127" s="524"/>
      <c r="L127" s="525">
        <f t="shared" ref="L127:L130" si="155">J127+K127</f>
        <v>0</v>
      </c>
      <c r="M127" s="523"/>
      <c r="N127" s="524"/>
      <c r="O127" s="525">
        <f t="shared" ref="O127:O130" si="156">M127+N127</f>
        <v>0</v>
      </c>
      <c r="P127" s="527"/>
    </row>
    <row r="128" spans="1:16" hidden="1" x14ac:dyDescent="0.25">
      <c r="A128" s="381">
        <v>2322</v>
      </c>
      <c r="B128" s="418" t="s">
        <v>145</v>
      </c>
      <c r="C128" s="626">
        <f t="shared" si="99"/>
        <v>0</v>
      </c>
      <c r="D128" s="523"/>
      <c r="E128" s="524"/>
      <c r="F128" s="525">
        <f t="shared" si="153"/>
        <v>0</v>
      </c>
      <c r="G128" s="523"/>
      <c r="H128" s="524"/>
      <c r="I128" s="525">
        <f t="shared" si="154"/>
        <v>0</v>
      </c>
      <c r="J128" s="526"/>
      <c r="K128" s="524"/>
      <c r="L128" s="525">
        <f t="shared" si="155"/>
        <v>0</v>
      </c>
      <c r="M128" s="523"/>
      <c r="N128" s="524"/>
      <c r="O128" s="525">
        <f t="shared" si="156"/>
        <v>0</v>
      </c>
      <c r="P128" s="527"/>
    </row>
    <row r="129" spans="1:16" ht="10.5" hidden="1" customHeight="1" x14ac:dyDescent="0.25">
      <c r="A129" s="381">
        <v>2329</v>
      </c>
      <c r="B129" s="418" t="s">
        <v>146</v>
      </c>
      <c r="C129" s="626">
        <f t="shared" si="99"/>
        <v>0</v>
      </c>
      <c r="D129" s="523"/>
      <c r="E129" s="524"/>
      <c r="F129" s="525">
        <f t="shared" si="153"/>
        <v>0</v>
      </c>
      <c r="G129" s="523"/>
      <c r="H129" s="524"/>
      <c r="I129" s="525">
        <f t="shared" si="154"/>
        <v>0</v>
      </c>
      <c r="J129" s="526"/>
      <c r="K129" s="524"/>
      <c r="L129" s="525">
        <f t="shared" si="155"/>
        <v>0</v>
      </c>
      <c r="M129" s="523"/>
      <c r="N129" s="524"/>
      <c r="O129" s="525">
        <f t="shared" si="156"/>
        <v>0</v>
      </c>
      <c r="P129" s="527"/>
    </row>
    <row r="130" spans="1:16" hidden="1" x14ac:dyDescent="0.25">
      <c r="A130" s="528">
        <v>2330</v>
      </c>
      <c r="B130" s="418" t="s">
        <v>147</v>
      </c>
      <c r="C130" s="626">
        <f t="shared" si="99"/>
        <v>0</v>
      </c>
      <c r="D130" s="523"/>
      <c r="E130" s="524"/>
      <c r="F130" s="525">
        <f t="shared" si="153"/>
        <v>0</v>
      </c>
      <c r="G130" s="523"/>
      <c r="H130" s="524"/>
      <c r="I130" s="525">
        <f t="shared" si="154"/>
        <v>0</v>
      </c>
      <c r="J130" s="526"/>
      <c r="K130" s="524"/>
      <c r="L130" s="525">
        <f t="shared" si="155"/>
        <v>0</v>
      </c>
      <c r="M130" s="523"/>
      <c r="N130" s="524"/>
      <c r="O130" s="525">
        <f t="shared" si="156"/>
        <v>0</v>
      </c>
      <c r="P130" s="527"/>
    </row>
    <row r="131" spans="1:16" ht="36" hidden="1" x14ac:dyDescent="0.25">
      <c r="A131" s="528">
        <v>2340</v>
      </c>
      <c r="B131" s="418" t="s">
        <v>148</v>
      </c>
      <c r="C131" s="626">
        <f t="shared" si="99"/>
        <v>0</v>
      </c>
      <c r="D131" s="529">
        <f>SUM(D132:D133)</f>
        <v>0</v>
      </c>
      <c r="E131" s="530">
        <f t="shared" ref="E131" si="157">SUM(E132:E133)</f>
        <v>0</v>
      </c>
      <c r="F131" s="525">
        <f>SUM(F132:F133)</f>
        <v>0</v>
      </c>
      <c r="G131" s="529">
        <f t="shared" ref="G131:H131" si="158">SUM(G132:G133)</f>
        <v>0</v>
      </c>
      <c r="H131" s="530">
        <f t="shared" si="158"/>
        <v>0</v>
      </c>
      <c r="I131" s="525">
        <f>SUM(I132:I133)</f>
        <v>0</v>
      </c>
      <c r="J131" s="531">
        <f t="shared" ref="J131:K131" si="159">SUM(J132:J133)</f>
        <v>0</v>
      </c>
      <c r="K131" s="530">
        <f t="shared" si="159"/>
        <v>0</v>
      </c>
      <c r="L131" s="525">
        <f>SUM(L132:L133)</f>
        <v>0</v>
      </c>
      <c r="M131" s="529">
        <f t="shared" ref="M131:O131" si="160">SUM(M132:M133)</f>
        <v>0</v>
      </c>
      <c r="N131" s="530">
        <f t="shared" si="160"/>
        <v>0</v>
      </c>
      <c r="O131" s="525">
        <f t="shared" si="160"/>
        <v>0</v>
      </c>
      <c r="P131" s="527"/>
    </row>
    <row r="132" spans="1:16" hidden="1" x14ac:dyDescent="0.25">
      <c r="A132" s="381">
        <v>2341</v>
      </c>
      <c r="B132" s="418" t="s">
        <v>149</v>
      </c>
      <c r="C132" s="626">
        <f t="shared" si="99"/>
        <v>0</v>
      </c>
      <c r="D132" s="523"/>
      <c r="E132" s="524"/>
      <c r="F132" s="525">
        <f t="shared" ref="F132:F133" si="161">D132+E132</f>
        <v>0</v>
      </c>
      <c r="G132" s="523"/>
      <c r="H132" s="524"/>
      <c r="I132" s="525">
        <f t="shared" ref="I132:I133" si="162">G132+H132</f>
        <v>0</v>
      </c>
      <c r="J132" s="526"/>
      <c r="K132" s="524"/>
      <c r="L132" s="525">
        <f t="shared" ref="L132:L133" si="163">J132+K132</f>
        <v>0</v>
      </c>
      <c r="M132" s="523"/>
      <c r="N132" s="524"/>
      <c r="O132" s="525">
        <f t="shared" ref="O132:O133" si="164">M132+N132</f>
        <v>0</v>
      </c>
      <c r="P132" s="527"/>
    </row>
    <row r="133" spans="1:16" ht="24" hidden="1" x14ac:dyDescent="0.25">
      <c r="A133" s="381">
        <v>2344</v>
      </c>
      <c r="B133" s="418" t="s">
        <v>150</v>
      </c>
      <c r="C133" s="626">
        <f t="shared" si="99"/>
        <v>0</v>
      </c>
      <c r="D133" s="523"/>
      <c r="E133" s="524"/>
      <c r="F133" s="525">
        <f t="shared" si="161"/>
        <v>0</v>
      </c>
      <c r="G133" s="523"/>
      <c r="H133" s="524"/>
      <c r="I133" s="525">
        <f t="shared" si="162"/>
        <v>0</v>
      </c>
      <c r="J133" s="526"/>
      <c r="K133" s="524"/>
      <c r="L133" s="525">
        <f t="shared" si="163"/>
        <v>0</v>
      </c>
      <c r="M133" s="523"/>
      <c r="N133" s="524"/>
      <c r="O133" s="525">
        <f t="shared" si="164"/>
        <v>0</v>
      </c>
      <c r="P133" s="527"/>
    </row>
    <row r="134" spans="1:16" ht="24" hidden="1" x14ac:dyDescent="0.25">
      <c r="A134" s="514">
        <v>2350</v>
      </c>
      <c r="B134" s="471" t="s">
        <v>151</v>
      </c>
      <c r="C134" s="632">
        <f t="shared" si="99"/>
        <v>0</v>
      </c>
      <c r="D134" s="476">
        <f>SUM(D135:D137)</f>
        <v>0</v>
      </c>
      <c r="E134" s="477">
        <f t="shared" ref="E134" si="165">SUM(E135:E137)</f>
        <v>0</v>
      </c>
      <c r="F134" s="515">
        <f>SUM(F135:F137)</f>
        <v>0</v>
      </c>
      <c r="G134" s="476">
        <f t="shared" ref="G134:H134" si="166">SUM(G135:G137)</f>
        <v>0</v>
      </c>
      <c r="H134" s="477">
        <f t="shared" si="166"/>
        <v>0</v>
      </c>
      <c r="I134" s="515">
        <f>SUM(I135:I137)</f>
        <v>0</v>
      </c>
      <c r="J134" s="516">
        <f t="shared" ref="J134:K134" si="167">SUM(J135:J137)</f>
        <v>0</v>
      </c>
      <c r="K134" s="477">
        <f t="shared" si="167"/>
        <v>0</v>
      </c>
      <c r="L134" s="515">
        <f>SUM(L135:L137)</f>
        <v>0</v>
      </c>
      <c r="M134" s="476">
        <f t="shared" ref="M134:O134" si="168">SUM(M135:M137)</f>
        <v>0</v>
      </c>
      <c r="N134" s="477">
        <f t="shared" si="168"/>
        <v>0</v>
      </c>
      <c r="O134" s="515">
        <f t="shared" si="168"/>
        <v>0</v>
      </c>
      <c r="P134" s="517"/>
    </row>
    <row r="135" spans="1:16" hidden="1" x14ac:dyDescent="0.25">
      <c r="A135" s="374">
        <v>2351</v>
      </c>
      <c r="B135" s="410" t="s">
        <v>152</v>
      </c>
      <c r="C135" s="625">
        <f t="shared" si="99"/>
        <v>0</v>
      </c>
      <c r="D135" s="518"/>
      <c r="E135" s="519"/>
      <c r="F135" s="520">
        <f t="shared" ref="F135:F137" si="169">D135+E135</f>
        <v>0</v>
      </c>
      <c r="G135" s="518"/>
      <c r="H135" s="519"/>
      <c r="I135" s="520">
        <f t="shared" ref="I135:I137" si="170">G135+H135</f>
        <v>0</v>
      </c>
      <c r="J135" s="521"/>
      <c r="K135" s="519"/>
      <c r="L135" s="520">
        <f t="shared" ref="L135:L137" si="171">J135+K135</f>
        <v>0</v>
      </c>
      <c r="M135" s="518"/>
      <c r="N135" s="519"/>
      <c r="O135" s="520">
        <f t="shared" ref="O135:O137" si="172">M135+N135</f>
        <v>0</v>
      </c>
      <c r="P135" s="522"/>
    </row>
    <row r="136" spans="1:16" ht="24" hidden="1" x14ac:dyDescent="0.25">
      <c r="A136" s="381">
        <v>2352</v>
      </c>
      <c r="B136" s="418" t="s">
        <v>153</v>
      </c>
      <c r="C136" s="626">
        <f t="shared" si="99"/>
        <v>0</v>
      </c>
      <c r="D136" s="523"/>
      <c r="E136" s="524"/>
      <c r="F136" s="525">
        <f t="shared" si="169"/>
        <v>0</v>
      </c>
      <c r="G136" s="523"/>
      <c r="H136" s="524"/>
      <c r="I136" s="525">
        <f t="shared" si="170"/>
        <v>0</v>
      </c>
      <c r="J136" s="526"/>
      <c r="K136" s="524"/>
      <c r="L136" s="525">
        <f t="shared" si="171"/>
        <v>0</v>
      </c>
      <c r="M136" s="523"/>
      <c r="N136" s="524"/>
      <c r="O136" s="525">
        <f t="shared" si="172"/>
        <v>0</v>
      </c>
      <c r="P136" s="527"/>
    </row>
    <row r="137" spans="1:16" ht="24" hidden="1" x14ac:dyDescent="0.25">
      <c r="A137" s="381">
        <v>2353</v>
      </c>
      <c r="B137" s="418" t="s">
        <v>154</v>
      </c>
      <c r="C137" s="626">
        <f t="shared" si="99"/>
        <v>0</v>
      </c>
      <c r="D137" s="523"/>
      <c r="E137" s="524"/>
      <c r="F137" s="525">
        <f t="shared" si="169"/>
        <v>0</v>
      </c>
      <c r="G137" s="523"/>
      <c r="H137" s="524"/>
      <c r="I137" s="525">
        <f t="shared" si="170"/>
        <v>0</v>
      </c>
      <c r="J137" s="526"/>
      <c r="K137" s="524"/>
      <c r="L137" s="525">
        <f t="shared" si="171"/>
        <v>0</v>
      </c>
      <c r="M137" s="523"/>
      <c r="N137" s="524"/>
      <c r="O137" s="525">
        <f t="shared" si="172"/>
        <v>0</v>
      </c>
      <c r="P137" s="527"/>
    </row>
    <row r="138" spans="1:16" ht="36" hidden="1" x14ac:dyDescent="0.25">
      <c r="A138" s="528">
        <v>2360</v>
      </c>
      <c r="B138" s="418" t="s">
        <v>155</v>
      </c>
      <c r="C138" s="626">
        <f t="shared" si="99"/>
        <v>0</v>
      </c>
      <c r="D138" s="529">
        <f>SUM(D139:D145)</f>
        <v>0</v>
      </c>
      <c r="E138" s="530">
        <f t="shared" ref="E138" si="173">SUM(E139:E145)</f>
        <v>0</v>
      </c>
      <c r="F138" s="525">
        <f>SUM(F139:F145)</f>
        <v>0</v>
      </c>
      <c r="G138" s="529">
        <f t="shared" ref="G138:H138" si="174">SUM(G139:G145)</f>
        <v>0</v>
      </c>
      <c r="H138" s="530">
        <f t="shared" si="174"/>
        <v>0</v>
      </c>
      <c r="I138" s="525">
        <f>SUM(I139:I145)</f>
        <v>0</v>
      </c>
      <c r="J138" s="531">
        <f t="shared" ref="J138:K138" si="175">SUM(J139:J145)</f>
        <v>0</v>
      </c>
      <c r="K138" s="530">
        <f t="shared" si="175"/>
        <v>0</v>
      </c>
      <c r="L138" s="525">
        <f>SUM(L139:L145)</f>
        <v>0</v>
      </c>
      <c r="M138" s="529">
        <f t="shared" ref="M138:O138" si="176">SUM(M139:M145)</f>
        <v>0</v>
      </c>
      <c r="N138" s="530">
        <f t="shared" si="176"/>
        <v>0</v>
      </c>
      <c r="O138" s="525">
        <f t="shared" si="176"/>
        <v>0</v>
      </c>
      <c r="P138" s="527"/>
    </row>
    <row r="139" spans="1:16" hidden="1" x14ac:dyDescent="0.25">
      <c r="A139" s="380">
        <v>2361</v>
      </c>
      <c r="B139" s="418" t="s">
        <v>156</v>
      </c>
      <c r="C139" s="626">
        <f t="shared" si="99"/>
        <v>0</v>
      </c>
      <c r="D139" s="523"/>
      <c r="E139" s="524"/>
      <c r="F139" s="525">
        <f t="shared" ref="F139:F146" si="177">D139+E139</f>
        <v>0</v>
      </c>
      <c r="G139" s="523"/>
      <c r="H139" s="524"/>
      <c r="I139" s="525">
        <f t="shared" ref="I139:I146" si="178">G139+H139</f>
        <v>0</v>
      </c>
      <c r="J139" s="526"/>
      <c r="K139" s="524"/>
      <c r="L139" s="525">
        <f t="shared" ref="L139:L146" si="179">J139+K139</f>
        <v>0</v>
      </c>
      <c r="M139" s="523"/>
      <c r="N139" s="524"/>
      <c r="O139" s="525">
        <f t="shared" ref="O139:O146" si="180">M139+N139</f>
        <v>0</v>
      </c>
      <c r="P139" s="527"/>
    </row>
    <row r="140" spans="1:16" ht="24" hidden="1" x14ac:dyDescent="0.25">
      <c r="A140" s="380">
        <v>2362</v>
      </c>
      <c r="B140" s="418" t="s">
        <v>157</v>
      </c>
      <c r="C140" s="626">
        <f t="shared" si="99"/>
        <v>0</v>
      </c>
      <c r="D140" s="523"/>
      <c r="E140" s="524"/>
      <c r="F140" s="525">
        <f t="shared" si="177"/>
        <v>0</v>
      </c>
      <c r="G140" s="523"/>
      <c r="H140" s="524"/>
      <c r="I140" s="525">
        <f t="shared" si="178"/>
        <v>0</v>
      </c>
      <c r="J140" s="526"/>
      <c r="K140" s="524"/>
      <c r="L140" s="525">
        <f t="shared" si="179"/>
        <v>0</v>
      </c>
      <c r="M140" s="523"/>
      <c r="N140" s="524"/>
      <c r="O140" s="525">
        <f t="shared" si="180"/>
        <v>0</v>
      </c>
      <c r="P140" s="527"/>
    </row>
    <row r="141" spans="1:16" hidden="1" x14ac:dyDescent="0.25">
      <c r="A141" s="380">
        <v>2363</v>
      </c>
      <c r="B141" s="418" t="s">
        <v>158</v>
      </c>
      <c r="C141" s="626">
        <f t="shared" si="99"/>
        <v>0</v>
      </c>
      <c r="D141" s="523"/>
      <c r="E141" s="524"/>
      <c r="F141" s="525">
        <f t="shared" si="177"/>
        <v>0</v>
      </c>
      <c r="G141" s="523"/>
      <c r="H141" s="524"/>
      <c r="I141" s="525">
        <f t="shared" si="178"/>
        <v>0</v>
      </c>
      <c r="J141" s="526"/>
      <c r="K141" s="524"/>
      <c r="L141" s="525">
        <f t="shared" si="179"/>
        <v>0</v>
      </c>
      <c r="M141" s="523"/>
      <c r="N141" s="524"/>
      <c r="O141" s="525">
        <f t="shared" si="180"/>
        <v>0</v>
      </c>
      <c r="P141" s="527"/>
    </row>
    <row r="142" spans="1:16" hidden="1" x14ac:dyDescent="0.25">
      <c r="A142" s="380">
        <v>2364</v>
      </c>
      <c r="B142" s="418" t="s">
        <v>159</v>
      </c>
      <c r="C142" s="626">
        <f t="shared" si="99"/>
        <v>0</v>
      </c>
      <c r="D142" s="523"/>
      <c r="E142" s="524"/>
      <c r="F142" s="525">
        <f t="shared" si="177"/>
        <v>0</v>
      </c>
      <c r="G142" s="523"/>
      <c r="H142" s="524"/>
      <c r="I142" s="525">
        <f t="shared" si="178"/>
        <v>0</v>
      </c>
      <c r="J142" s="526"/>
      <c r="K142" s="524"/>
      <c r="L142" s="525">
        <f t="shared" si="179"/>
        <v>0</v>
      </c>
      <c r="M142" s="523"/>
      <c r="N142" s="524"/>
      <c r="O142" s="525">
        <f t="shared" si="180"/>
        <v>0</v>
      </c>
      <c r="P142" s="527"/>
    </row>
    <row r="143" spans="1:16" ht="12.75" hidden="1" customHeight="1" x14ac:dyDescent="0.25">
      <c r="A143" s="380">
        <v>2365</v>
      </c>
      <c r="B143" s="418" t="s">
        <v>160</v>
      </c>
      <c r="C143" s="626">
        <f t="shared" si="99"/>
        <v>0</v>
      </c>
      <c r="D143" s="523"/>
      <c r="E143" s="524"/>
      <c r="F143" s="525">
        <f t="shared" si="177"/>
        <v>0</v>
      </c>
      <c r="G143" s="523"/>
      <c r="H143" s="524"/>
      <c r="I143" s="525">
        <f t="shared" si="178"/>
        <v>0</v>
      </c>
      <c r="J143" s="526"/>
      <c r="K143" s="524"/>
      <c r="L143" s="525">
        <f t="shared" si="179"/>
        <v>0</v>
      </c>
      <c r="M143" s="523"/>
      <c r="N143" s="524"/>
      <c r="O143" s="525">
        <f t="shared" si="180"/>
        <v>0</v>
      </c>
      <c r="P143" s="527"/>
    </row>
    <row r="144" spans="1:16" ht="36" hidden="1" x14ac:dyDescent="0.25">
      <c r="A144" s="380">
        <v>2366</v>
      </c>
      <c r="B144" s="418" t="s">
        <v>161</v>
      </c>
      <c r="C144" s="626">
        <f t="shared" si="99"/>
        <v>0</v>
      </c>
      <c r="D144" s="523"/>
      <c r="E144" s="524"/>
      <c r="F144" s="525">
        <f t="shared" si="177"/>
        <v>0</v>
      </c>
      <c r="G144" s="523"/>
      <c r="H144" s="524"/>
      <c r="I144" s="525">
        <f t="shared" si="178"/>
        <v>0</v>
      </c>
      <c r="J144" s="526"/>
      <c r="K144" s="524"/>
      <c r="L144" s="525">
        <f t="shared" si="179"/>
        <v>0</v>
      </c>
      <c r="M144" s="523"/>
      <c r="N144" s="524"/>
      <c r="O144" s="525">
        <f t="shared" si="180"/>
        <v>0</v>
      </c>
      <c r="P144" s="527"/>
    </row>
    <row r="145" spans="1:16" ht="60" hidden="1" x14ac:dyDescent="0.25">
      <c r="A145" s="380">
        <v>2369</v>
      </c>
      <c r="B145" s="418" t="s">
        <v>162</v>
      </c>
      <c r="C145" s="626">
        <f t="shared" si="99"/>
        <v>0</v>
      </c>
      <c r="D145" s="523"/>
      <c r="E145" s="524"/>
      <c r="F145" s="525">
        <f t="shared" si="177"/>
        <v>0</v>
      </c>
      <c r="G145" s="523"/>
      <c r="H145" s="524"/>
      <c r="I145" s="525">
        <f t="shared" si="178"/>
        <v>0</v>
      </c>
      <c r="J145" s="526"/>
      <c r="K145" s="524"/>
      <c r="L145" s="525">
        <f t="shared" si="179"/>
        <v>0</v>
      </c>
      <c r="M145" s="523"/>
      <c r="N145" s="524"/>
      <c r="O145" s="525">
        <f t="shared" si="180"/>
        <v>0</v>
      </c>
      <c r="P145" s="527"/>
    </row>
    <row r="146" spans="1:16" hidden="1" x14ac:dyDescent="0.25">
      <c r="A146" s="514">
        <v>2370</v>
      </c>
      <c r="B146" s="471" t="s">
        <v>163</v>
      </c>
      <c r="C146" s="632">
        <f t="shared" si="99"/>
        <v>0</v>
      </c>
      <c r="D146" s="532"/>
      <c r="E146" s="533"/>
      <c r="F146" s="515">
        <f t="shared" si="177"/>
        <v>0</v>
      </c>
      <c r="G146" s="532"/>
      <c r="H146" s="533"/>
      <c r="I146" s="515">
        <f t="shared" si="178"/>
        <v>0</v>
      </c>
      <c r="J146" s="534"/>
      <c r="K146" s="533"/>
      <c r="L146" s="515">
        <f t="shared" si="179"/>
        <v>0</v>
      </c>
      <c r="M146" s="532"/>
      <c r="N146" s="533"/>
      <c r="O146" s="515">
        <f t="shared" si="180"/>
        <v>0</v>
      </c>
      <c r="P146" s="517"/>
    </row>
    <row r="147" spans="1:16" hidden="1" x14ac:dyDescent="0.25">
      <c r="A147" s="514">
        <v>2380</v>
      </c>
      <c r="B147" s="471" t="s">
        <v>164</v>
      </c>
      <c r="C147" s="632">
        <f t="shared" si="99"/>
        <v>0</v>
      </c>
      <c r="D147" s="476">
        <f>SUM(D148:D149)</f>
        <v>0</v>
      </c>
      <c r="E147" s="477">
        <f t="shared" ref="E147" si="181">SUM(E148:E149)</f>
        <v>0</v>
      </c>
      <c r="F147" s="515">
        <f>SUM(F148:F149)</f>
        <v>0</v>
      </c>
      <c r="G147" s="476">
        <f t="shared" ref="G147:H147" si="182">SUM(G148:G149)</f>
        <v>0</v>
      </c>
      <c r="H147" s="477">
        <f t="shared" si="182"/>
        <v>0</v>
      </c>
      <c r="I147" s="515">
        <f>SUM(I148:I149)</f>
        <v>0</v>
      </c>
      <c r="J147" s="516">
        <f t="shared" ref="J147:K147" si="183">SUM(J148:J149)</f>
        <v>0</v>
      </c>
      <c r="K147" s="477">
        <f t="shared" si="183"/>
        <v>0</v>
      </c>
      <c r="L147" s="515">
        <f>SUM(L148:L149)</f>
        <v>0</v>
      </c>
      <c r="M147" s="476">
        <f t="shared" ref="M147:O147" si="184">SUM(M148:M149)</f>
        <v>0</v>
      </c>
      <c r="N147" s="477">
        <f t="shared" si="184"/>
        <v>0</v>
      </c>
      <c r="O147" s="515">
        <f t="shared" si="184"/>
        <v>0</v>
      </c>
      <c r="P147" s="517"/>
    </row>
    <row r="148" spans="1:16" hidden="1" x14ac:dyDescent="0.25">
      <c r="A148" s="373">
        <v>2381</v>
      </c>
      <c r="B148" s="410" t="s">
        <v>165</v>
      </c>
      <c r="C148" s="625">
        <f t="shared" si="99"/>
        <v>0</v>
      </c>
      <c r="D148" s="518"/>
      <c r="E148" s="519"/>
      <c r="F148" s="520">
        <f t="shared" ref="F148:F151" si="185">D148+E148</f>
        <v>0</v>
      </c>
      <c r="G148" s="518"/>
      <c r="H148" s="519"/>
      <c r="I148" s="520">
        <f t="shared" ref="I148:I151" si="186">G148+H148</f>
        <v>0</v>
      </c>
      <c r="J148" s="521"/>
      <c r="K148" s="519"/>
      <c r="L148" s="520">
        <f t="shared" ref="L148:L151" si="187">J148+K148</f>
        <v>0</v>
      </c>
      <c r="M148" s="518"/>
      <c r="N148" s="519"/>
      <c r="O148" s="520">
        <f t="shared" ref="O148:O151" si="188">M148+N148</f>
        <v>0</v>
      </c>
      <c r="P148" s="522"/>
    </row>
    <row r="149" spans="1:16" ht="24" hidden="1" x14ac:dyDescent="0.25">
      <c r="A149" s="380">
        <v>2389</v>
      </c>
      <c r="B149" s="418" t="s">
        <v>166</v>
      </c>
      <c r="C149" s="626">
        <f t="shared" ref="C149:C212" si="189">F149+I149+L149+O149</f>
        <v>0</v>
      </c>
      <c r="D149" s="523"/>
      <c r="E149" s="524"/>
      <c r="F149" s="525">
        <f t="shared" si="185"/>
        <v>0</v>
      </c>
      <c r="G149" s="523"/>
      <c r="H149" s="524"/>
      <c r="I149" s="525">
        <f t="shared" si="186"/>
        <v>0</v>
      </c>
      <c r="J149" s="526"/>
      <c r="K149" s="524"/>
      <c r="L149" s="525">
        <f t="shared" si="187"/>
        <v>0</v>
      </c>
      <c r="M149" s="523"/>
      <c r="N149" s="524"/>
      <c r="O149" s="525">
        <f t="shared" si="188"/>
        <v>0</v>
      </c>
      <c r="P149" s="527"/>
    </row>
    <row r="150" spans="1:16" hidden="1" x14ac:dyDescent="0.25">
      <c r="A150" s="514">
        <v>2390</v>
      </c>
      <c r="B150" s="471" t="s">
        <v>167</v>
      </c>
      <c r="C150" s="632">
        <f t="shared" si="189"/>
        <v>0</v>
      </c>
      <c r="D150" s="532"/>
      <c r="E150" s="533"/>
      <c r="F150" s="515">
        <f t="shared" si="185"/>
        <v>0</v>
      </c>
      <c r="G150" s="532"/>
      <c r="H150" s="533"/>
      <c r="I150" s="515">
        <f t="shared" si="186"/>
        <v>0</v>
      </c>
      <c r="J150" s="534"/>
      <c r="K150" s="533"/>
      <c r="L150" s="515">
        <f t="shared" si="187"/>
        <v>0</v>
      </c>
      <c r="M150" s="532"/>
      <c r="N150" s="533"/>
      <c r="O150" s="515">
        <f t="shared" si="188"/>
        <v>0</v>
      </c>
      <c r="P150" s="517"/>
    </row>
    <row r="151" spans="1:16" hidden="1" x14ac:dyDescent="0.25">
      <c r="A151" s="398">
        <v>2400</v>
      </c>
      <c r="B151" s="508" t="s">
        <v>168</v>
      </c>
      <c r="C151" s="624">
        <f t="shared" si="189"/>
        <v>0</v>
      </c>
      <c r="D151" s="547"/>
      <c r="E151" s="548"/>
      <c r="F151" s="511">
        <f t="shared" si="185"/>
        <v>0</v>
      </c>
      <c r="G151" s="547"/>
      <c r="H151" s="548"/>
      <c r="I151" s="511">
        <f t="shared" si="186"/>
        <v>0</v>
      </c>
      <c r="J151" s="549"/>
      <c r="K151" s="548"/>
      <c r="L151" s="511">
        <f t="shared" si="187"/>
        <v>0</v>
      </c>
      <c r="M151" s="547"/>
      <c r="N151" s="548"/>
      <c r="O151" s="511">
        <f t="shared" si="188"/>
        <v>0</v>
      </c>
      <c r="P151" s="535"/>
    </row>
    <row r="152" spans="1:16" ht="24" hidden="1" x14ac:dyDescent="0.25">
      <c r="A152" s="398">
        <v>2500</v>
      </c>
      <c r="B152" s="508" t="s">
        <v>169</v>
      </c>
      <c r="C152" s="624">
        <f t="shared" si="189"/>
        <v>0</v>
      </c>
      <c r="D152" s="509">
        <f>SUM(D153,D159)</f>
        <v>0</v>
      </c>
      <c r="E152" s="510">
        <f t="shared" ref="E152" si="190">SUM(E153,E159)</f>
        <v>0</v>
      </c>
      <c r="F152" s="511">
        <f>SUM(F153,F159)</f>
        <v>0</v>
      </c>
      <c r="G152" s="509">
        <f t="shared" ref="G152:O152" si="191">SUM(G153,G159)</f>
        <v>0</v>
      </c>
      <c r="H152" s="510">
        <f t="shared" si="191"/>
        <v>0</v>
      </c>
      <c r="I152" s="511">
        <f t="shared" si="191"/>
        <v>0</v>
      </c>
      <c r="J152" s="512">
        <f t="shared" si="191"/>
        <v>0</v>
      </c>
      <c r="K152" s="510">
        <f t="shared" si="191"/>
        <v>0</v>
      </c>
      <c r="L152" s="511">
        <f t="shared" si="191"/>
        <v>0</v>
      </c>
      <c r="M152" s="509">
        <f t="shared" si="191"/>
        <v>0</v>
      </c>
      <c r="N152" s="510">
        <f t="shared" si="191"/>
        <v>0</v>
      </c>
      <c r="O152" s="511">
        <f t="shared" si="191"/>
        <v>0</v>
      </c>
      <c r="P152" s="513"/>
    </row>
    <row r="153" spans="1:16" ht="24" hidden="1" x14ac:dyDescent="0.25">
      <c r="A153" s="536">
        <v>2510</v>
      </c>
      <c r="B153" s="410" t="s">
        <v>170</v>
      </c>
      <c r="C153" s="625">
        <f t="shared" si="189"/>
        <v>0</v>
      </c>
      <c r="D153" s="537">
        <f>SUM(D154:D158)</f>
        <v>0</v>
      </c>
      <c r="E153" s="538">
        <f t="shared" ref="E153" si="192">SUM(E154:E158)</f>
        <v>0</v>
      </c>
      <c r="F153" s="520">
        <f>SUM(F154:F158)</f>
        <v>0</v>
      </c>
      <c r="G153" s="537">
        <f t="shared" ref="G153:O153" si="193">SUM(G154:G158)</f>
        <v>0</v>
      </c>
      <c r="H153" s="538">
        <f t="shared" si="193"/>
        <v>0</v>
      </c>
      <c r="I153" s="520">
        <f t="shared" si="193"/>
        <v>0</v>
      </c>
      <c r="J153" s="539">
        <f t="shared" si="193"/>
        <v>0</v>
      </c>
      <c r="K153" s="538">
        <f t="shared" si="193"/>
        <v>0</v>
      </c>
      <c r="L153" s="520">
        <f t="shared" si="193"/>
        <v>0</v>
      </c>
      <c r="M153" s="537">
        <f t="shared" si="193"/>
        <v>0</v>
      </c>
      <c r="N153" s="538">
        <f t="shared" si="193"/>
        <v>0</v>
      </c>
      <c r="O153" s="520">
        <f t="shared" si="193"/>
        <v>0</v>
      </c>
      <c r="P153" s="550"/>
    </row>
    <row r="154" spans="1:16" ht="24" hidden="1" x14ac:dyDescent="0.25">
      <c r="A154" s="381">
        <v>2512</v>
      </c>
      <c r="B154" s="418" t="s">
        <v>171</v>
      </c>
      <c r="C154" s="626">
        <f t="shared" si="189"/>
        <v>0</v>
      </c>
      <c r="D154" s="523"/>
      <c r="E154" s="524"/>
      <c r="F154" s="525">
        <f t="shared" ref="F154:F159" si="194">D154+E154</f>
        <v>0</v>
      </c>
      <c r="G154" s="523"/>
      <c r="H154" s="524"/>
      <c r="I154" s="525">
        <f t="shared" ref="I154:I159" si="195">G154+H154</f>
        <v>0</v>
      </c>
      <c r="J154" s="526"/>
      <c r="K154" s="524"/>
      <c r="L154" s="525">
        <f t="shared" ref="L154:L159" si="196">J154+K154</f>
        <v>0</v>
      </c>
      <c r="M154" s="523"/>
      <c r="N154" s="524"/>
      <c r="O154" s="525">
        <f t="shared" ref="O154:O159" si="197">M154+N154</f>
        <v>0</v>
      </c>
      <c r="P154" s="527"/>
    </row>
    <row r="155" spans="1:16" ht="24" hidden="1" x14ac:dyDescent="0.25">
      <c r="A155" s="381">
        <v>2513</v>
      </c>
      <c r="B155" s="418" t="s">
        <v>172</v>
      </c>
      <c r="C155" s="626">
        <f t="shared" si="189"/>
        <v>0</v>
      </c>
      <c r="D155" s="523"/>
      <c r="E155" s="524"/>
      <c r="F155" s="525">
        <f t="shared" si="194"/>
        <v>0</v>
      </c>
      <c r="G155" s="523"/>
      <c r="H155" s="524"/>
      <c r="I155" s="525">
        <f t="shared" si="195"/>
        <v>0</v>
      </c>
      <c r="J155" s="526"/>
      <c r="K155" s="524"/>
      <c r="L155" s="525">
        <f t="shared" si="196"/>
        <v>0</v>
      </c>
      <c r="M155" s="523"/>
      <c r="N155" s="524"/>
      <c r="O155" s="525">
        <f t="shared" si="197"/>
        <v>0</v>
      </c>
      <c r="P155" s="527"/>
    </row>
    <row r="156" spans="1:16" ht="36" hidden="1" x14ac:dyDescent="0.25">
      <c r="A156" s="381">
        <v>2514</v>
      </c>
      <c r="B156" s="418" t="s">
        <v>173</v>
      </c>
      <c r="C156" s="626">
        <f t="shared" si="189"/>
        <v>0</v>
      </c>
      <c r="D156" s="523"/>
      <c r="E156" s="524"/>
      <c r="F156" s="525">
        <f t="shared" si="194"/>
        <v>0</v>
      </c>
      <c r="G156" s="523"/>
      <c r="H156" s="524"/>
      <c r="I156" s="525">
        <f t="shared" si="195"/>
        <v>0</v>
      </c>
      <c r="J156" s="526"/>
      <c r="K156" s="524"/>
      <c r="L156" s="525">
        <f t="shared" si="196"/>
        <v>0</v>
      </c>
      <c r="M156" s="523"/>
      <c r="N156" s="524"/>
      <c r="O156" s="525">
        <f t="shared" si="197"/>
        <v>0</v>
      </c>
      <c r="P156" s="527"/>
    </row>
    <row r="157" spans="1:16" ht="24" hidden="1" x14ac:dyDescent="0.25">
      <c r="A157" s="381">
        <v>2515</v>
      </c>
      <c r="B157" s="418" t="s">
        <v>174</v>
      </c>
      <c r="C157" s="626">
        <f t="shared" si="189"/>
        <v>0</v>
      </c>
      <c r="D157" s="523"/>
      <c r="E157" s="524"/>
      <c r="F157" s="525">
        <f t="shared" si="194"/>
        <v>0</v>
      </c>
      <c r="G157" s="523"/>
      <c r="H157" s="524"/>
      <c r="I157" s="525">
        <f t="shared" si="195"/>
        <v>0</v>
      </c>
      <c r="J157" s="526"/>
      <c r="K157" s="524"/>
      <c r="L157" s="525">
        <f t="shared" si="196"/>
        <v>0</v>
      </c>
      <c r="M157" s="523"/>
      <c r="N157" s="524"/>
      <c r="O157" s="525">
        <f t="shared" si="197"/>
        <v>0</v>
      </c>
      <c r="P157" s="527"/>
    </row>
    <row r="158" spans="1:16" ht="24" hidden="1" x14ac:dyDescent="0.25">
      <c r="A158" s="381">
        <v>2519</v>
      </c>
      <c r="B158" s="418" t="s">
        <v>175</v>
      </c>
      <c r="C158" s="626">
        <f t="shared" si="189"/>
        <v>0</v>
      </c>
      <c r="D158" s="523"/>
      <c r="E158" s="524"/>
      <c r="F158" s="525">
        <f t="shared" si="194"/>
        <v>0</v>
      </c>
      <c r="G158" s="523"/>
      <c r="H158" s="524"/>
      <c r="I158" s="525">
        <f t="shared" si="195"/>
        <v>0</v>
      </c>
      <c r="J158" s="526"/>
      <c r="K158" s="524"/>
      <c r="L158" s="525">
        <f t="shared" si="196"/>
        <v>0</v>
      </c>
      <c r="M158" s="523"/>
      <c r="N158" s="524"/>
      <c r="O158" s="525">
        <f t="shared" si="197"/>
        <v>0</v>
      </c>
      <c r="P158" s="527"/>
    </row>
    <row r="159" spans="1:16" ht="24" hidden="1" x14ac:dyDescent="0.25">
      <c r="A159" s="528">
        <v>2520</v>
      </c>
      <c r="B159" s="418" t="s">
        <v>176</v>
      </c>
      <c r="C159" s="626">
        <f t="shared" si="189"/>
        <v>0</v>
      </c>
      <c r="D159" s="523"/>
      <c r="E159" s="524"/>
      <c r="F159" s="525">
        <f t="shared" si="194"/>
        <v>0</v>
      </c>
      <c r="G159" s="523"/>
      <c r="H159" s="524"/>
      <c r="I159" s="525">
        <f t="shared" si="195"/>
        <v>0</v>
      </c>
      <c r="J159" s="526"/>
      <c r="K159" s="524"/>
      <c r="L159" s="525">
        <f t="shared" si="196"/>
        <v>0</v>
      </c>
      <c r="M159" s="523"/>
      <c r="N159" s="524"/>
      <c r="O159" s="525">
        <f t="shared" si="197"/>
        <v>0</v>
      </c>
      <c r="P159" s="527"/>
    </row>
    <row r="160" spans="1:16" hidden="1" x14ac:dyDescent="0.25">
      <c r="A160" s="503">
        <v>3000</v>
      </c>
      <c r="B160" s="503" t="s">
        <v>177</v>
      </c>
      <c r="C160" s="637">
        <f t="shared" si="189"/>
        <v>0</v>
      </c>
      <c r="D160" s="504">
        <f>SUM(D161,D171)</f>
        <v>0</v>
      </c>
      <c r="E160" s="505">
        <f t="shared" ref="E160" si="198">SUM(E161,E171)</f>
        <v>0</v>
      </c>
      <c r="F160" s="506">
        <f>SUM(F161,F171)</f>
        <v>0</v>
      </c>
      <c r="G160" s="504">
        <f t="shared" ref="G160:H160" si="199">SUM(G161,G171)</f>
        <v>0</v>
      </c>
      <c r="H160" s="505">
        <f t="shared" si="199"/>
        <v>0</v>
      </c>
      <c r="I160" s="506">
        <f>SUM(I161,I171)</f>
        <v>0</v>
      </c>
      <c r="J160" s="507">
        <f t="shared" ref="J160:K160" si="200">SUM(J161,J171)</f>
        <v>0</v>
      </c>
      <c r="K160" s="505">
        <f t="shared" si="200"/>
        <v>0</v>
      </c>
      <c r="L160" s="506">
        <f>SUM(L161,L171)</f>
        <v>0</v>
      </c>
      <c r="M160" s="504">
        <f t="shared" ref="M160:O160" si="201">SUM(M161,M171)</f>
        <v>0</v>
      </c>
      <c r="N160" s="505">
        <f t="shared" si="201"/>
        <v>0</v>
      </c>
      <c r="O160" s="506">
        <f t="shared" si="201"/>
        <v>0</v>
      </c>
      <c r="P160" s="200"/>
    </row>
    <row r="161" spans="1:16" ht="24" hidden="1" x14ac:dyDescent="0.25">
      <c r="A161" s="398">
        <v>3200</v>
      </c>
      <c r="B161" s="551" t="s">
        <v>178</v>
      </c>
      <c r="C161" s="624">
        <f t="shared" si="189"/>
        <v>0</v>
      </c>
      <c r="D161" s="509">
        <f>SUM(D162,D166)</f>
        <v>0</v>
      </c>
      <c r="E161" s="510">
        <f t="shared" ref="E161" si="202">SUM(E162,E166)</f>
        <v>0</v>
      </c>
      <c r="F161" s="511">
        <f>SUM(F162,F166)</f>
        <v>0</v>
      </c>
      <c r="G161" s="509">
        <f t="shared" ref="G161:O161" si="203">SUM(G162,G166)</f>
        <v>0</v>
      </c>
      <c r="H161" s="510">
        <f t="shared" si="203"/>
        <v>0</v>
      </c>
      <c r="I161" s="511">
        <f t="shared" si="203"/>
        <v>0</v>
      </c>
      <c r="J161" s="512">
        <f t="shared" si="203"/>
        <v>0</v>
      </c>
      <c r="K161" s="510">
        <f t="shared" si="203"/>
        <v>0</v>
      </c>
      <c r="L161" s="511">
        <f t="shared" si="203"/>
        <v>0</v>
      </c>
      <c r="M161" s="509">
        <f t="shared" si="203"/>
        <v>0</v>
      </c>
      <c r="N161" s="510">
        <f t="shared" si="203"/>
        <v>0</v>
      </c>
      <c r="O161" s="511">
        <f t="shared" si="203"/>
        <v>0</v>
      </c>
      <c r="P161" s="513"/>
    </row>
    <row r="162" spans="1:16" ht="36" hidden="1" x14ac:dyDescent="0.25">
      <c r="A162" s="536">
        <v>3260</v>
      </c>
      <c r="B162" s="410" t="s">
        <v>179</v>
      </c>
      <c r="C162" s="625">
        <f t="shared" si="189"/>
        <v>0</v>
      </c>
      <c r="D162" s="537">
        <f>SUM(D163:D165)</f>
        <v>0</v>
      </c>
      <c r="E162" s="538">
        <f t="shared" ref="E162" si="204">SUM(E163:E165)</f>
        <v>0</v>
      </c>
      <c r="F162" s="520">
        <f>SUM(F163:F165)</f>
        <v>0</v>
      </c>
      <c r="G162" s="537">
        <f t="shared" ref="G162:H162" si="205">SUM(G163:G165)</f>
        <v>0</v>
      </c>
      <c r="H162" s="538">
        <f t="shared" si="205"/>
        <v>0</v>
      </c>
      <c r="I162" s="520">
        <f>SUM(I163:I165)</f>
        <v>0</v>
      </c>
      <c r="J162" s="539">
        <f t="shared" ref="J162:K162" si="206">SUM(J163:J165)</f>
        <v>0</v>
      </c>
      <c r="K162" s="538">
        <f t="shared" si="206"/>
        <v>0</v>
      </c>
      <c r="L162" s="520">
        <f>SUM(L163:L165)</f>
        <v>0</v>
      </c>
      <c r="M162" s="537">
        <f t="shared" ref="M162:O162" si="207">SUM(M163:M165)</f>
        <v>0</v>
      </c>
      <c r="N162" s="538">
        <f t="shared" si="207"/>
        <v>0</v>
      </c>
      <c r="O162" s="520">
        <f t="shared" si="207"/>
        <v>0</v>
      </c>
      <c r="P162" s="522"/>
    </row>
    <row r="163" spans="1:16" ht="24" hidden="1" x14ac:dyDescent="0.25">
      <c r="A163" s="381">
        <v>3261</v>
      </c>
      <c r="B163" s="418" t="s">
        <v>180</v>
      </c>
      <c r="C163" s="626">
        <f t="shared" si="189"/>
        <v>0</v>
      </c>
      <c r="D163" s="523"/>
      <c r="E163" s="524"/>
      <c r="F163" s="525">
        <f t="shared" ref="F163:F165" si="208">D163+E163</f>
        <v>0</v>
      </c>
      <c r="G163" s="523"/>
      <c r="H163" s="524"/>
      <c r="I163" s="525">
        <f t="shared" ref="I163:I165" si="209">G163+H163</f>
        <v>0</v>
      </c>
      <c r="J163" s="526"/>
      <c r="K163" s="524"/>
      <c r="L163" s="525">
        <f t="shared" ref="L163:L165" si="210">J163+K163</f>
        <v>0</v>
      </c>
      <c r="M163" s="523"/>
      <c r="N163" s="524"/>
      <c r="O163" s="525">
        <f t="shared" ref="O163:O165" si="211">M163+N163</f>
        <v>0</v>
      </c>
      <c r="P163" s="527"/>
    </row>
    <row r="164" spans="1:16" ht="36" hidden="1" x14ac:dyDescent="0.25">
      <c r="A164" s="381">
        <v>3262</v>
      </c>
      <c r="B164" s="418" t="s">
        <v>181</v>
      </c>
      <c r="C164" s="626">
        <f t="shared" si="189"/>
        <v>0</v>
      </c>
      <c r="D164" s="523"/>
      <c r="E164" s="524"/>
      <c r="F164" s="525">
        <f t="shared" si="208"/>
        <v>0</v>
      </c>
      <c r="G164" s="523"/>
      <c r="H164" s="524"/>
      <c r="I164" s="525">
        <f t="shared" si="209"/>
        <v>0</v>
      </c>
      <c r="J164" s="526"/>
      <c r="K164" s="524"/>
      <c r="L164" s="525">
        <f t="shared" si="210"/>
        <v>0</v>
      </c>
      <c r="M164" s="523"/>
      <c r="N164" s="524"/>
      <c r="O164" s="525">
        <f t="shared" si="211"/>
        <v>0</v>
      </c>
      <c r="P164" s="527"/>
    </row>
    <row r="165" spans="1:16" ht="24" hidden="1" x14ac:dyDescent="0.25">
      <c r="A165" s="381">
        <v>3263</v>
      </c>
      <c r="B165" s="418" t="s">
        <v>182</v>
      </c>
      <c r="C165" s="626">
        <f t="shared" si="189"/>
        <v>0</v>
      </c>
      <c r="D165" s="523"/>
      <c r="E165" s="524"/>
      <c r="F165" s="525">
        <f t="shared" si="208"/>
        <v>0</v>
      </c>
      <c r="G165" s="523"/>
      <c r="H165" s="524"/>
      <c r="I165" s="525">
        <f t="shared" si="209"/>
        <v>0</v>
      </c>
      <c r="J165" s="526"/>
      <c r="K165" s="524"/>
      <c r="L165" s="525">
        <f t="shared" si="210"/>
        <v>0</v>
      </c>
      <c r="M165" s="523"/>
      <c r="N165" s="524"/>
      <c r="O165" s="525">
        <f t="shared" si="211"/>
        <v>0</v>
      </c>
      <c r="P165" s="527"/>
    </row>
    <row r="166" spans="1:16" ht="84" hidden="1" x14ac:dyDescent="0.25">
      <c r="A166" s="536">
        <v>3290</v>
      </c>
      <c r="B166" s="410" t="s">
        <v>183</v>
      </c>
      <c r="C166" s="641">
        <f t="shared" si="189"/>
        <v>0</v>
      </c>
      <c r="D166" s="537">
        <f>SUM(D167:D170)</f>
        <v>0</v>
      </c>
      <c r="E166" s="538">
        <f t="shared" ref="E166" si="212">SUM(E167:E170)</f>
        <v>0</v>
      </c>
      <c r="F166" s="520">
        <f>SUM(F167:F170)</f>
        <v>0</v>
      </c>
      <c r="G166" s="537">
        <f t="shared" ref="G166:O166" si="213">SUM(G167:G170)</f>
        <v>0</v>
      </c>
      <c r="H166" s="538">
        <f t="shared" si="213"/>
        <v>0</v>
      </c>
      <c r="I166" s="520">
        <f t="shared" si="213"/>
        <v>0</v>
      </c>
      <c r="J166" s="539">
        <f t="shared" si="213"/>
        <v>0</v>
      </c>
      <c r="K166" s="538">
        <f t="shared" si="213"/>
        <v>0</v>
      </c>
      <c r="L166" s="520">
        <f t="shared" si="213"/>
        <v>0</v>
      </c>
      <c r="M166" s="537">
        <f t="shared" si="213"/>
        <v>0</v>
      </c>
      <c r="N166" s="538">
        <f t="shared" si="213"/>
        <v>0</v>
      </c>
      <c r="O166" s="520">
        <f t="shared" si="213"/>
        <v>0</v>
      </c>
      <c r="P166" s="552"/>
    </row>
    <row r="167" spans="1:16" ht="72" hidden="1" x14ac:dyDescent="0.25">
      <c r="A167" s="381">
        <v>3291</v>
      </c>
      <c r="B167" s="418" t="s">
        <v>184</v>
      </c>
      <c r="C167" s="626">
        <f t="shared" si="189"/>
        <v>0</v>
      </c>
      <c r="D167" s="523"/>
      <c r="E167" s="524"/>
      <c r="F167" s="525">
        <f t="shared" ref="F167:F170" si="214">D167+E167</f>
        <v>0</v>
      </c>
      <c r="G167" s="523"/>
      <c r="H167" s="524"/>
      <c r="I167" s="525">
        <f t="shared" ref="I167:I170" si="215">G167+H167</f>
        <v>0</v>
      </c>
      <c r="J167" s="526"/>
      <c r="K167" s="524"/>
      <c r="L167" s="525">
        <f t="shared" ref="L167:L170" si="216">J167+K167</f>
        <v>0</v>
      </c>
      <c r="M167" s="523"/>
      <c r="N167" s="524"/>
      <c r="O167" s="525">
        <f t="shared" ref="O167:O170" si="217">M167+N167</f>
        <v>0</v>
      </c>
      <c r="P167" s="527"/>
    </row>
    <row r="168" spans="1:16" ht="72" hidden="1" x14ac:dyDescent="0.25">
      <c r="A168" s="381">
        <v>3292</v>
      </c>
      <c r="B168" s="418" t="s">
        <v>185</v>
      </c>
      <c r="C168" s="626">
        <f t="shared" si="189"/>
        <v>0</v>
      </c>
      <c r="D168" s="523"/>
      <c r="E168" s="524"/>
      <c r="F168" s="525">
        <f t="shared" si="214"/>
        <v>0</v>
      </c>
      <c r="G168" s="523"/>
      <c r="H168" s="524"/>
      <c r="I168" s="525">
        <f t="shared" si="215"/>
        <v>0</v>
      </c>
      <c r="J168" s="526"/>
      <c r="K168" s="524"/>
      <c r="L168" s="525">
        <f t="shared" si="216"/>
        <v>0</v>
      </c>
      <c r="M168" s="523"/>
      <c r="N168" s="524"/>
      <c r="O168" s="525">
        <f t="shared" si="217"/>
        <v>0</v>
      </c>
      <c r="P168" s="527"/>
    </row>
    <row r="169" spans="1:16" ht="72" hidden="1" x14ac:dyDescent="0.25">
      <c r="A169" s="381">
        <v>3293</v>
      </c>
      <c r="B169" s="418" t="s">
        <v>186</v>
      </c>
      <c r="C169" s="626">
        <f t="shared" si="189"/>
        <v>0</v>
      </c>
      <c r="D169" s="523"/>
      <c r="E169" s="524"/>
      <c r="F169" s="525">
        <f t="shared" si="214"/>
        <v>0</v>
      </c>
      <c r="G169" s="523"/>
      <c r="H169" s="524"/>
      <c r="I169" s="525">
        <f t="shared" si="215"/>
        <v>0</v>
      </c>
      <c r="J169" s="526"/>
      <c r="K169" s="524"/>
      <c r="L169" s="525">
        <f t="shared" si="216"/>
        <v>0</v>
      </c>
      <c r="M169" s="523"/>
      <c r="N169" s="524"/>
      <c r="O169" s="525">
        <f t="shared" si="217"/>
        <v>0</v>
      </c>
      <c r="P169" s="527"/>
    </row>
    <row r="170" spans="1:16" ht="60" hidden="1" x14ac:dyDescent="0.25">
      <c r="A170" s="553">
        <v>3294</v>
      </c>
      <c r="B170" s="418" t="s">
        <v>187</v>
      </c>
      <c r="C170" s="641">
        <f t="shared" si="189"/>
        <v>0</v>
      </c>
      <c r="D170" s="554"/>
      <c r="E170" s="555"/>
      <c r="F170" s="556">
        <f t="shared" si="214"/>
        <v>0</v>
      </c>
      <c r="G170" s="554"/>
      <c r="H170" s="555"/>
      <c r="I170" s="556">
        <f t="shared" si="215"/>
        <v>0</v>
      </c>
      <c r="J170" s="557"/>
      <c r="K170" s="555"/>
      <c r="L170" s="556">
        <f t="shared" si="216"/>
        <v>0</v>
      </c>
      <c r="M170" s="554"/>
      <c r="N170" s="555"/>
      <c r="O170" s="556">
        <f t="shared" si="217"/>
        <v>0</v>
      </c>
      <c r="P170" s="552"/>
    </row>
    <row r="171" spans="1:16" ht="48" hidden="1" x14ac:dyDescent="0.25">
      <c r="A171" s="558">
        <v>3300</v>
      </c>
      <c r="B171" s="551" t="s">
        <v>188</v>
      </c>
      <c r="C171" s="642">
        <f t="shared" si="189"/>
        <v>0</v>
      </c>
      <c r="D171" s="559">
        <f>SUM(D172:D173)</f>
        <v>0</v>
      </c>
      <c r="E171" s="560">
        <f t="shared" ref="E171" si="218">SUM(E172:E173)</f>
        <v>0</v>
      </c>
      <c r="F171" s="561">
        <f>SUM(F172:F173)</f>
        <v>0</v>
      </c>
      <c r="G171" s="559">
        <f t="shared" ref="G171:O171" si="219">SUM(G172:G173)</f>
        <v>0</v>
      </c>
      <c r="H171" s="560">
        <f t="shared" si="219"/>
        <v>0</v>
      </c>
      <c r="I171" s="561">
        <f t="shared" si="219"/>
        <v>0</v>
      </c>
      <c r="J171" s="562">
        <f t="shared" si="219"/>
        <v>0</v>
      </c>
      <c r="K171" s="560">
        <f t="shared" si="219"/>
        <v>0</v>
      </c>
      <c r="L171" s="561">
        <f t="shared" si="219"/>
        <v>0</v>
      </c>
      <c r="M171" s="559">
        <f t="shared" si="219"/>
        <v>0</v>
      </c>
      <c r="N171" s="560">
        <f t="shared" si="219"/>
        <v>0</v>
      </c>
      <c r="O171" s="561">
        <f t="shared" si="219"/>
        <v>0</v>
      </c>
      <c r="P171" s="513"/>
    </row>
    <row r="172" spans="1:16" ht="48" hidden="1" x14ac:dyDescent="0.25">
      <c r="A172" s="470">
        <v>3310</v>
      </c>
      <c r="B172" s="471" t="s">
        <v>189</v>
      </c>
      <c r="C172" s="632">
        <f t="shared" si="189"/>
        <v>0</v>
      </c>
      <c r="D172" s="532"/>
      <c r="E172" s="533"/>
      <c r="F172" s="515">
        <f t="shared" ref="F172:F173" si="220">D172+E172</f>
        <v>0</v>
      </c>
      <c r="G172" s="532"/>
      <c r="H172" s="533"/>
      <c r="I172" s="515">
        <f t="shared" ref="I172:I173" si="221">G172+H172</f>
        <v>0</v>
      </c>
      <c r="J172" s="534"/>
      <c r="K172" s="533"/>
      <c r="L172" s="515">
        <f t="shared" ref="L172:L173" si="222">J172+K172</f>
        <v>0</v>
      </c>
      <c r="M172" s="532"/>
      <c r="N172" s="533"/>
      <c r="O172" s="515">
        <f t="shared" ref="O172:O173" si="223">M172+N172</f>
        <v>0</v>
      </c>
      <c r="P172" s="517"/>
    </row>
    <row r="173" spans="1:16" ht="48.75" hidden="1" customHeight="1" x14ac:dyDescent="0.25">
      <c r="A173" s="374">
        <v>3320</v>
      </c>
      <c r="B173" s="410" t="s">
        <v>190</v>
      </c>
      <c r="C173" s="625">
        <f t="shared" si="189"/>
        <v>0</v>
      </c>
      <c r="D173" s="518"/>
      <c r="E173" s="519"/>
      <c r="F173" s="520">
        <f t="shared" si="220"/>
        <v>0</v>
      </c>
      <c r="G173" s="518"/>
      <c r="H173" s="519"/>
      <c r="I173" s="520">
        <f t="shared" si="221"/>
        <v>0</v>
      </c>
      <c r="J173" s="521"/>
      <c r="K173" s="519"/>
      <c r="L173" s="520">
        <f t="shared" si="222"/>
        <v>0</v>
      </c>
      <c r="M173" s="518"/>
      <c r="N173" s="519"/>
      <c r="O173" s="520">
        <f t="shared" si="223"/>
        <v>0</v>
      </c>
      <c r="P173" s="522"/>
    </row>
    <row r="174" spans="1:16" hidden="1" x14ac:dyDescent="0.25">
      <c r="A174" s="563">
        <v>4000</v>
      </c>
      <c r="B174" s="503" t="s">
        <v>191</v>
      </c>
      <c r="C174" s="637">
        <f t="shared" si="189"/>
        <v>0</v>
      </c>
      <c r="D174" s="504">
        <f>SUM(D175,D178)</f>
        <v>0</v>
      </c>
      <c r="E174" s="505">
        <f t="shared" ref="E174" si="224">SUM(E175,E178)</f>
        <v>0</v>
      </c>
      <c r="F174" s="506">
        <f>SUM(F175,F178)</f>
        <v>0</v>
      </c>
      <c r="G174" s="504">
        <f t="shared" ref="G174:H174" si="225">SUM(G175,G178)</f>
        <v>0</v>
      </c>
      <c r="H174" s="505">
        <f t="shared" si="225"/>
        <v>0</v>
      </c>
      <c r="I174" s="506">
        <f>SUM(I175,I178)</f>
        <v>0</v>
      </c>
      <c r="J174" s="507">
        <f t="shared" ref="J174:K174" si="226">SUM(J175,J178)</f>
        <v>0</v>
      </c>
      <c r="K174" s="505">
        <f t="shared" si="226"/>
        <v>0</v>
      </c>
      <c r="L174" s="506">
        <f>SUM(L175,L178)</f>
        <v>0</v>
      </c>
      <c r="M174" s="504">
        <f t="shared" ref="M174:O174" si="227">SUM(M175,M178)</f>
        <v>0</v>
      </c>
      <c r="N174" s="505">
        <f t="shared" si="227"/>
        <v>0</v>
      </c>
      <c r="O174" s="506">
        <f t="shared" si="227"/>
        <v>0</v>
      </c>
      <c r="P174" s="200"/>
    </row>
    <row r="175" spans="1:16" ht="24" hidden="1" x14ac:dyDescent="0.25">
      <c r="A175" s="564">
        <v>4200</v>
      </c>
      <c r="B175" s="508" t="s">
        <v>192</v>
      </c>
      <c r="C175" s="624">
        <f t="shared" si="189"/>
        <v>0</v>
      </c>
      <c r="D175" s="509">
        <f>SUM(D176,D177)</f>
        <v>0</v>
      </c>
      <c r="E175" s="510">
        <f t="shared" ref="E175" si="228">SUM(E176,E177)</f>
        <v>0</v>
      </c>
      <c r="F175" s="511">
        <f>SUM(F176,F177)</f>
        <v>0</v>
      </c>
      <c r="G175" s="509">
        <f t="shared" ref="G175:H175" si="229">SUM(G176,G177)</f>
        <v>0</v>
      </c>
      <c r="H175" s="510">
        <f t="shared" si="229"/>
        <v>0</v>
      </c>
      <c r="I175" s="511">
        <f>SUM(I176,I177)</f>
        <v>0</v>
      </c>
      <c r="J175" s="512">
        <f t="shared" ref="J175:K175" si="230">SUM(J176,J177)</f>
        <v>0</v>
      </c>
      <c r="K175" s="510">
        <f t="shared" si="230"/>
        <v>0</v>
      </c>
      <c r="L175" s="511">
        <f>SUM(L176,L177)</f>
        <v>0</v>
      </c>
      <c r="M175" s="509">
        <f t="shared" ref="M175:O175" si="231">SUM(M176,M177)</f>
        <v>0</v>
      </c>
      <c r="N175" s="510">
        <f t="shared" si="231"/>
        <v>0</v>
      </c>
      <c r="O175" s="511">
        <f t="shared" si="231"/>
        <v>0</v>
      </c>
      <c r="P175" s="535"/>
    </row>
    <row r="176" spans="1:16" ht="36" hidden="1" x14ac:dyDescent="0.25">
      <c r="A176" s="536">
        <v>4240</v>
      </c>
      <c r="B176" s="410" t="s">
        <v>193</v>
      </c>
      <c r="C176" s="625">
        <f t="shared" si="189"/>
        <v>0</v>
      </c>
      <c r="D176" s="518"/>
      <c r="E176" s="519"/>
      <c r="F176" s="520">
        <f t="shared" ref="F176:F177" si="232">D176+E176</f>
        <v>0</v>
      </c>
      <c r="G176" s="518"/>
      <c r="H176" s="519"/>
      <c r="I176" s="520">
        <f t="shared" ref="I176:I177" si="233">G176+H176</f>
        <v>0</v>
      </c>
      <c r="J176" s="521"/>
      <c r="K176" s="519"/>
      <c r="L176" s="520">
        <f t="shared" ref="L176:L177" si="234">J176+K176</f>
        <v>0</v>
      </c>
      <c r="M176" s="518"/>
      <c r="N176" s="519"/>
      <c r="O176" s="520">
        <f t="shared" ref="O176:O177" si="235">M176+N176</f>
        <v>0</v>
      </c>
      <c r="P176" s="522"/>
    </row>
    <row r="177" spans="1:16" ht="24" hidden="1" x14ac:dyDescent="0.25">
      <c r="A177" s="528">
        <v>4250</v>
      </c>
      <c r="B177" s="418" t="s">
        <v>194</v>
      </c>
      <c r="C177" s="626">
        <f t="shared" si="189"/>
        <v>0</v>
      </c>
      <c r="D177" s="523"/>
      <c r="E177" s="524"/>
      <c r="F177" s="525">
        <f t="shared" si="232"/>
        <v>0</v>
      </c>
      <c r="G177" s="523"/>
      <c r="H177" s="524"/>
      <c r="I177" s="525">
        <f t="shared" si="233"/>
        <v>0</v>
      </c>
      <c r="J177" s="526"/>
      <c r="K177" s="524"/>
      <c r="L177" s="525">
        <f t="shared" si="234"/>
        <v>0</v>
      </c>
      <c r="M177" s="523"/>
      <c r="N177" s="524"/>
      <c r="O177" s="525">
        <f t="shared" si="235"/>
        <v>0</v>
      </c>
      <c r="P177" s="527"/>
    </row>
    <row r="178" spans="1:16" hidden="1" x14ac:dyDescent="0.25">
      <c r="A178" s="398">
        <v>4300</v>
      </c>
      <c r="B178" s="508" t="s">
        <v>195</v>
      </c>
      <c r="C178" s="624">
        <f t="shared" si="189"/>
        <v>0</v>
      </c>
      <c r="D178" s="509">
        <f>SUM(D179)</f>
        <v>0</v>
      </c>
      <c r="E178" s="510">
        <f t="shared" ref="E178" si="236">SUM(E179)</f>
        <v>0</v>
      </c>
      <c r="F178" s="511">
        <f>SUM(F179)</f>
        <v>0</v>
      </c>
      <c r="G178" s="509">
        <f t="shared" ref="G178:H178" si="237">SUM(G179)</f>
        <v>0</v>
      </c>
      <c r="H178" s="510">
        <f t="shared" si="237"/>
        <v>0</v>
      </c>
      <c r="I178" s="511">
        <f>SUM(I179)</f>
        <v>0</v>
      </c>
      <c r="J178" s="512">
        <f t="shared" ref="J178:K178" si="238">SUM(J179)</f>
        <v>0</v>
      </c>
      <c r="K178" s="510">
        <f t="shared" si="238"/>
        <v>0</v>
      </c>
      <c r="L178" s="511">
        <f>SUM(L179)</f>
        <v>0</v>
      </c>
      <c r="M178" s="509">
        <f t="shared" ref="M178:O178" si="239">SUM(M179)</f>
        <v>0</v>
      </c>
      <c r="N178" s="510">
        <f t="shared" si="239"/>
        <v>0</v>
      </c>
      <c r="O178" s="511">
        <f t="shared" si="239"/>
        <v>0</v>
      </c>
      <c r="P178" s="535"/>
    </row>
    <row r="179" spans="1:16" ht="24" hidden="1" x14ac:dyDescent="0.25">
      <c r="A179" s="536">
        <v>4310</v>
      </c>
      <c r="B179" s="410" t="s">
        <v>196</v>
      </c>
      <c r="C179" s="625">
        <f t="shared" si="189"/>
        <v>0</v>
      </c>
      <c r="D179" s="537">
        <f>SUM(D180:D180)</f>
        <v>0</v>
      </c>
      <c r="E179" s="538">
        <f t="shared" ref="E179" si="240">SUM(E180:E180)</f>
        <v>0</v>
      </c>
      <c r="F179" s="520">
        <f>SUM(F180:F180)</f>
        <v>0</v>
      </c>
      <c r="G179" s="537">
        <f t="shared" ref="G179:H179" si="241">SUM(G180:G180)</f>
        <v>0</v>
      </c>
      <c r="H179" s="538">
        <f t="shared" si="241"/>
        <v>0</v>
      </c>
      <c r="I179" s="520">
        <f>SUM(I180:I180)</f>
        <v>0</v>
      </c>
      <c r="J179" s="539">
        <f t="shared" ref="J179:K179" si="242">SUM(J180:J180)</f>
        <v>0</v>
      </c>
      <c r="K179" s="538">
        <f t="shared" si="242"/>
        <v>0</v>
      </c>
      <c r="L179" s="520">
        <f>SUM(L180:L180)</f>
        <v>0</v>
      </c>
      <c r="M179" s="537">
        <f t="shared" ref="M179:O179" si="243">SUM(M180:M180)</f>
        <v>0</v>
      </c>
      <c r="N179" s="538">
        <f t="shared" si="243"/>
        <v>0</v>
      </c>
      <c r="O179" s="520">
        <f t="shared" si="243"/>
        <v>0</v>
      </c>
      <c r="P179" s="522"/>
    </row>
    <row r="180" spans="1:16" ht="36" hidden="1" x14ac:dyDescent="0.25">
      <c r="A180" s="381">
        <v>4311</v>
      </c>
      <c r="B180" s="418" t="s">
        <v>197</v>
      </c>
      <c r="C180" s="626">
        <f t="shared" si="189"/>
        <v>0</v>
      </c>
      <c r="D180" s="523"/>
      <c r="E180" s="524"/>
      <c r="F180" s="525">
        <f>D180+E180</f>
        <v>0</v>
      </c>
      <c r="G180" s="523"/>
      <c r="H180" s="524"/>
      <c r="I180" s="525">
        <f>G180+H180</f>
        <v>0</v>
      </c>
      <c r="J180" s="526"/>
      <c r="K180" s="524"/>
      <c r="L180" s="525">
        <f>J180+K180</f>
        <v>0</v>
      </c>
      <c r="M180" s="523"/>
      <c r="N180" s="524"/>
      <c r="O180" s="525">
        <f t="shared" ref="O180" si="244">M180+N180</f>
        <v>0</v>
      </c>
      <c r="P180" s="527"/>
    </row>
    <row r="181" spans="1:16" s="358" customFormat="1" ht="24" hidden="1" x14ac:dyDescent="0.25">
      <c r="A181" s="565"/>
      <c r="B181" s="350" t="s">
        <v>198</v>
      </c>
      <c r="C181" s="636">
        <f t="shared" si="189"/>
        <v>0</v>
      </c>
      <c r="D181" s="498">
        <f t="shared" ref="D181:O181" si="245">SUM(D182,D211,D252,D265)</f>
        <v>0</v>
      </c>
      <c r="E181" s="499">
        <f t="shared" si="245"/>
        <v>0</v>
      </c>
      <c r="F181" s="500">
        <f t="shared" si="245"/>
        <v>0</v>
      </c>
      <c r="G181" s="498">
        <f t="shared" si="245"/>
        <v>0</v>
      </c>
      <c r="H181" s="499">
        <f t="shared" si="245"/>
        <v>0</v>
      </c>
      <c r="I181" s="500">
        <f t="shared" si="245"/>
        <v>0</v>
      </c>
      <c r="J181" s="501">
        <f t="shared" si="245"/>
        <v>0</v>
      </c>
      <c r="K181" s="499">
        <f t="shared" si="245"/>
        <v>0</v>
      </c>
      <c r="L181" s="500">
        <f t="shared" si="245"/>
        <v>0</v>
      </c>
      <c r="M181" s="498">
        <f t="shared" si="245"/>
        <v>0</v>
      </c>
      <c r="N181" s="499">
        <f t="shared" si="245"/>
        <v>0</v>
      </c>
      <c r="O181" s="500">
        <f t="shared" si="245"/>
        <v>0</v>
      </c>
      <c r="P181" s="566"/>
    </row>
    <row r="182" spans="1:16" hidden="1" x14ac:dyDescent="0.25">
      <c r="A182" s="503">
        <v>5000</v>
      </c>
      <c r="B182" s="503" t="s">
        <v>199</v>
      </c>
      <c r="C182" s="637">
        <f t="shared" si="189"/>
        <v>0</v>
      </c>
      <c r="D182" s="504">
        <f>D183+D187</f>
        <v>0</v>
      </c>
      <c r="E182" s="505">
        <f t="shared" ref="E182" si="246">E183+E187</f>
        <v>0</v>
      </c>
      <c r="F182" s="506">
        <f>F183+F187</f>
        <v>0</v>
      </c>
      <c r="G182" s="504">
        <f t="shared" ref="G182:H182" si="247">G183+G187</f>
        <v>0</v>
      </c>
      <c r="H182" s="505">
        <f t="shared" si="247"/>
        <v>0</v>
      </c>
      <c r="I182" s="506">
        <f>I183+I187</f>
        <v>0</v>
      </c>
      <c r="J182" s="507">
        <f t="shared" ref="J182:K182" si="248">J183+J187</f>
        <v>0</v>
      </c>
      <c r="K182" s="505">
        <f t="shared" si="248"/>
        <v>0</v>
      </c>
      <c r="L182" s="506">
        <f>L183+L187</f>
        <v>0</v>
      </c>
      <c r="M182" s="504">
        <f t="shared" ref="M182:O182" si="249">M183+M187</f>
        <v>0</v>
      </c>
      <c r="N182" s="505">
        <f t="shared" si="249"/>
        <v>0</v>
      </c>
      <c r="O182" s="506">
        <f t="shared" si="249"/>
        <v>0</v>
      </c>
      <c r="P182" s="200"/>
    </row>
    <row r="183" spans="1:16" hidden="1" x14ac:dyDescent="0.25">
      <c r="A183" s="398">
        <v>5100</v>
      </c>
      <c r="B183" s="508" t="s">
        <v>200</v>
      </c>
      <c r="C183" s="624">
        <f t="shared" si="189"/>
        <v>0</v>
      </c>
      <c r="D183" s="509">
        <f>SUM(D184:D186)</f>
        <v>0</v>
      </c>
      <c r="E183" s="510">
        <f t="shared" ref="E183" si="250">SUM(E184:E186)</f>
        <v>0</v>
      </c>
      <c r="F183" s="511">
        <f>SUM(F184:F186)</f>
        <v>0</v>
      </c>
      <c r="G183" s="509">
        <f t="shared" ref="G183:H183" si="251">SUM(G184:G186)</f>
        <v>0</v>
      </c>
      <c r="H183" s="510">
        <f t="shared" si="251"/>
        <v>0</v>
      </c>
      <c r="I183" s="511">
        <f>SUM(I184:I186)</f>
        <v>0</v>
      </c>
      <c r="J183" s="512">
        <f t="shared" ref="J183:K183" si="252">SUM(J184:J186)</f>
        <v>0</v>
      </c>
      <c r="K183" s="510">
        <f t="shared" si="252"/>
        <v>0</v>
      </c>
      <c r="L183" s="511">
        <f>SUM(L184:L186)</f>
        <v>0</v>
      </c>
      <c r="M183" s="509">
        <f t="shared" ref="M183:O183" si="253">SUM(M184:M186)</f>
        <v>0</v>
      </c>
      <c r="N183" s="510">
        <f t="shared" si="253"/>
        <v>0</v>
      </c>
      <c r="O183" s="511">
        <f t="shared" si="253"/>
        <v>0</v>
      </c>
      <c r="P183" s="535"/>
    </row>
    <row r="184" spans="1:16" hidden="1" x14ac:dyDescent="0.25">
      <c r="A184" s="536">
        <v>5110</v>
      </c>
      <c r="B184" s="410" t="s">
        <v>201</v>
      </c>
      <c r="C184" s="625">
        <f t="shared" si="189"/>
        <v>0</v>
      </c>
      <c r="D184" s="518"/>
      <c r="E184" s="519"/>
      <c r="F184" s="520">
        <f t="shared" ref="F184:F186" si="254">D184+E184</f>
        <v>0</v>
      </c>
      <c r="G184" s="518"/>
      <c r="H184" s="519"/>
      <c r="I184" s="520">
        <f t="shared" ref="I184:I186" si="255">G184+H184</f>
        <v>0</v>
      </c>
      <c r="J184" s="521"/>
      <c r="K184" s="519"/>
      <c r="L184" s="520">
        <f t="shared" ref="L184:L186" si="256">J184+K184</f>
        <v>0</v>
      </c>
      <c r="M184" s="518"/>
      <c r="N184" s="519"/>
      <c r="O184" s="520">
        <f t="shared" ref="O184:O186" si="257">M184+N184</f>
        <v>0</v>
      </c>
      <c r="P184" s="522"/>
    </row>
    <row r="185" spans="1:16" ht="24" hidden="1" x14ac:dyDescent="0.25">
      <c r="A185" s="528">
        <v>5120</v>
      </c>
      <c r="B185" s="418" t="s">
        <v>202</v>
      </c>
      <c r="C185" s="626">
        <f t="shared" si="189"/>
        <v>0</v>
      </c>
      <c r="D185" s="523"/>
      <c r="E185" s="524"/>
      <c r="F185" s="525">
        <f t="shared" si="254"/>
        <v>0</v>
      </c>
      <c r="G185" s="523"/>
      <c r="H185" s="524"/>
      <c r="I185" s="525">
        <f t="shared" si="255"/>
        <v>0</v>
      </c>
      <c r="J185" s="526"/>
      <c r="K185" s="524"/>
      <c r="L185" s="525">
        <f t="shared" si="256"/>
        <v>0</v>
      </c>
      <c r="M185" s="523"/>
      <c r="N185" s="524"/>
      <c r="O185" s="525">
        <f t="shared" si="257"/>
        <v>0</v>
      </c>
      <c r="P185" s="527"/>
    </row>
    <row r="186" spans="1:16" hidden="1" x14ac:dyDescent="0.25">
      <c r="A186" s="528">
        <v>5140</v>
      </c>
      <c r="B186" s="418" t="s">
        <v>203</v>
      </c>
      <c r="C186" s="626">
        <f t="shared" si="189"/>
        <v>0</v>
      </c>
      <c r="D186" s="523"/>
      <c r="E186" s="524"/>
      <c r="F186" s="525">
        <f t="shared" si="254"/>
        <v>0</v>
      </c>
      <c r="G186" s="523"/>
      <c r="H186" s="524"/>
      <c r="I186" s="525">
        <f t="shared" si="255"/>
        <v>0</v>
      </c>
      <c r="J186" s="526"/>
      <c r="K186" s="524"/>
      <c r="L186" s="525">
        <f t="shared" si="256"/>
        <v>0</v>
      </c>
      <c r="M186" s="523"/>
      <c r="N186" s="524"/>
      <c r="O186" s="525">
        <f t="shared" si="257"/>
        <v>0</v>
      </c>
      <c r="P186" s="527"/>
    </row>
    <row r="187" spans="1:16" ht="24" hidden="1" x14ac:dyDescent="0.25">
      <c r="A187" s="398">
        <v>5200</v>
      </c>
      <c r="B187" s="508" t="s">
        <v>204</v>
      </c>
      <c r="C187" s="624">
        <f t="shared" si="189"/>
        <v>0</v>
      </c>
      <c r="D187" s="509">
        <f>D188+D198+D199+D206+D207+D208+D210</f>
        <v>0</v>
      </c>
      <c r="E187" s="510">
        <f t="shared" ref="E187" si="258">E188+E198+E199+E206+E207+E208+E210</f>
        <v>0</v>
      </c>
      <c r="F187" s="511">
        <f>F188+F198+F199+F206+F207+F208+F210</f>
        <v>0</v>
      </c>
      <c r="G187" s="509">
        <f t="shared" ref="G187:H187" si="259">G188+G198+G199+G206+G207+G208+G210</f>
        <v>0</v>
      </c>
      <c r="H187" s="510">
        <f t="shared" si="259"/>
        <v>0</v>
      </c>
      <c r="I187" s="511">
        <f>I188+I198+I199+I206+I207+I208+I210</f>
        <v>0</v>
      </c>
      <c r="J187" s="512">
        <f t="shared" ref="J187:K187" si="260">J188+J198+J199+J206+J207+J208+J210</f>
        <v>0</v>
      </c>
      <c r="K187" s="510">
        <f t="shared" si="260"/>
        <v>0</v>
      </c>
      <c r="L187" s="511">
        <f>L188+L198+L199+L206+L207+L208+L210</f>
        <v>0</v>
      </c>
      <c r="M187" s="509">
        <f t="shared" ref="M187:O187" si="261">M188+M198+M199+M206+M207+M208+M210</f>
        <v>0</v>
      </c>
      <c r="N187" s="510">
        <f t="shared" si="261"/>
        <v>0</v>
      </c>
      <c r="O187" s="511">
        <f t="shared" si="261"/>
        <v>0</v>
      </c>
      <c r="P187" s="535"/>
    </row>
    <row r="188" spans="1:16" hidden="1" x14ac:dyDescent="0.25">
      <c r="A188" s="514">
        <v>5210</v>
      </c>
      <c r="B188" s="471" t="s">
        <v>205</v>
      </c>
      <c r="C188" s="632">
        <f t="shared" si="189"/>
        <v>0</v>
      </c>
      <c r="D188" s="476">
        <f>SUM(D189:D197)</f>
        <v>0</v>
      </c>
      <c r="E188" s="477">
        <f t="shared" ref="E188" si="262">SUM(E189:E197)</f>
        <v>0</v>
      </c>
      <c r="F188" s="515">
        <f>SUM(F189:F197)</f>
        <v>0</v>
      </c>
      <c r="G188" s="476">
        <f t="shared" ref="G188:H188" si="263">SUM(G189:G197)</f>
        <v>0</v>
      </c>
      <c r="H188" s="477">
        <f t="shared" si="263"/>
        <v>0</v>
      </c>
      <c r="I188" s="515">
        <f>SUM(I189:I197)</f>
        <v>0</v>
      </c>
      <c r="J188" s="516">
        <f t="shared" ref="J188:K188" si="264">SUM(J189:J197)</f>
        <v>0</v>
      </c>
      <c r="K188" s="477">
        <f t="shared" si="264"/>
        <v>0</v>
      </c>
      <c r="L188" s="515">
        <f>SUM(L189:L197)</f>
        <v>0</v>
      </c>
      <c r="M188" s="476">
        <f t="shared" ref="M188:O188" si="265">SUM(M189:M197)</f>
        <v>0</v>
      </c>
      <c r="N188" s="477">
        <f t="shared" si="265"/>
        <v>0</v>
      </c>
      <c r="O188" s="515">
        <f t="shared" si="265"/>
        <v>0</v>
      </c>
      <c r="P188" s="517"/>
    </row>
    <row r="189" spans="1:16" hidden="1" x14ac:dyDescent="0.25">
      <c r="A189" s="374">
        <v>5211</v>
      </c>
      <c r="B189" s="410" t="s">
        <v>206</v>
      </c>
      <c r="C189" s="625">
        <f t="shared" si="189"/>
        <v>0</v>
      </c>
      <c r="D189" s="518"/>
      <c r="E189" s="519"/>
      <c r="F189" s="520">
        <f t="shared" ref="F189:F198" si="266">D189+E189</f>
        <v>0</v>
      </c>
      <c r="G189" s="518"/>
      <c r="H189" s="519"/>
      <c r="I189" s="520">
        <f t="shared" ref="I189:I198" si="267">G189+H189</f>
        <v>0</v>
      </c>
      <c r="J189" s="521"/>
      <c r="K189" s="519"/>
      <c r="L189" s="520">
        <f t="shared" ref="L189:L198" si="268">J189+K189</f>
        <v>0</v>
      </c>
      <c r="M189" s="518"/>
      <c r="N189" s="519"/>
      <c r="O189" s="520">
        <f t="shared" ref="O189:O198" si="269">M189+N189</f>
        <v>0</v>
      </c>
      <c r="P189" s="522"/>
    </row>
    <row r="190" spans="1:16" hidden="1" x14ac:dyDescent="0.25">
      <c r="A190" s="381">
        <v>5212</v>
      </c>
      <c r="B190" s="418" t="s">
        <v>207</v>
      </c>
      <c r="C190" s="626">
        <f t="shared" si="189"/>
        <v>0</v>
      </c>
      <c r="D190" s="523"/>
      <c r="E190" s="524"/>
      <c r="F190" s="525">
        <f t="shared" si="266"/>
        <v>0</v>
      </c>
      <c r="G190" s="523"/>
      <c r="H190" s="524"/>
      <c r="I190" s="525">
        <f t="shared" si="267"/>
        <v>0</v>
      </c>
      <c r="J190" s="526"/>
      <c r="K190" s="524"/>
      <c r="L190" s="525">
        <f t="shared" si="268"/>
        <v>0</v>
      </c>
      <c r="M190" s="523"/>
      <c r="N190" s="524"/>
      <c r="O190" s="525">
        <f t="shared" si="269"/>
        <v>0</v>
      </c>
      <c r="P190" s="527"/>
    </row>
    <row r="191" spans="1:16" hidden="1" x14ac:dyDescent="0.25">
      <c r="A191" s="381">
        <v>5213</v>
      </c>
      <c r="B191" s="418" t="s">
        <v>208</v>
      </c>
      <c r="C191" s="626">
        <f t="shared" si="189"/>
        <v>0</v>
      </c>
      <c r="D191" s="523"/>
      <c r="E191" s="524"/>
      <c r="F191" s="525">
        <f t="shared" si="266"/>
        <v>0</v>
      </c>
      <c r="G191" s="523"/>
      <c r="H191" s="524"/>
      <c r="I191" s="525">
        <f t="shared" si="267"/>
        <v>0</v>
      </c>
      <c r="J191" s="526"/>
      <c r="K191" s="524"/>
      <c r="L191" s="525">
        <f t="shared" si="268"/>
        <v>0</v>
      </c>
      <c r="M191" s="523"/>
      <c r="N191" s="524"/>
      <c r="O191" s="525">
        <f t="shared" si="269"/>
        <v>0</v>
      </c>
      <c r="P191" s="527"/>
    </row>
    <row r="192" spans="1:16" hidden="1" x14ac:dyDescent="0.25">
      <c r="A192" s="381">
        <v>5214</v>
      </c>
      <c r="B192" s="418" t="s">
        <v>209</v>
      </c>
      <c r="C192" s="626">
        <f t="shared" si="189"/>
        <v>0</v>
      </c>
      <c r="D192" s="523"/>
      <c r="E192" s="524"/>
      <c r="F192" s="525">
        <f t="shared" si="266"/>
        <v>0</v>
      </c>
      <c r="G192" s="523"/>
      <c r="H192" s="524"/>
      <c r="I192" s="525">
        <f t="shared" si="267"/>
        <v>0</v>
      </c>
      <c r="J192" s="526"/>
      <c r="K192" s="524"/>
      <c r="L192" s="525">
        <f t="shared" si="268"/>
        <v>0</v>
      </c>
      <c r="M192" s="523"/>
      <c r="N192" s="524"/>
      <c r="O192" s="525">
        <f t="shared" si="269"/>
        <v>0</v>
      </c>
      <c r="P192" s="527"/>
    </row>
    <row r="193" spans="1:16" hidden="1" x14ac:dyDescent="0.25">
      <c r="A193" s="381">
        <v>5215</v>
      </c>
      <c r="B193" s="418" t="s">
        <v>210</v>
      </c>
      <c r="C193" s="626">
        <f t="shared" si="189"/>
        <v>0</v>
      </c>
      <c r="D193" s="523"/>
      <c r="E193" s="524"/>
      <c r="F193" s="525">
        <f t="shared" si="266"/>
        <v>0</v>
      </c>
      <c r="G193" s="523"/>
      <c r="H193" s="524"/>
      <c r="I193" s="525">
        <f t="shared" si="267"/>
        <v>0</v>
      </c>
      <c r="J193" s="526"/>
      <c r="K193" s="524"/>
      <c r="L193" s="525">
        <f t="shared" si="268"/>
        <v>0</v>
      </c>
      <c r="M193" s="523"/>
      <c r="N193" s="524"/>
      <c r="O193" s="525">
        <f t="shared" si="269"/>
        <v>0</v>
      </c>
      <c r="P193" s="527"/>
    </row>
    <row r="194" spans="1:16" ht="14.25" hidden="1" customHeight="1" x14ac:dyDescent="0.25">
      <c r="A194" s="381">
        <v>5216</v>
      </c>
      <c r="B194" s="418" t="s">
        <v>211</v>
      </c>
      <c r="C194" s="626">
        <f t="shared" si="189"/>
        <v>0</v>
      </c>
      <c r="D194" s="523"/>
      <c r="E194" s="524"/>
      <c r="F194" s="525">
        <f t="shared" si="266"/>
        <v>0</v>
      </c>
      <c r="G194" s="523"/>
      <c r="H194" s="524"/>
      <c r="I194" s="525">
        <f t="shared" si="267"/>
        <v>0</v>
      </c>
      <c r="J194" s="526"/>
      <c r="K194" s="524"/>
      <c r="L194" s="525">
        <f t="shared" si="268"/>
        <v>0</v>
      </c>
      <c r="M194" s="523"/>
      <c r="N194" s="524"/>
      <c r="O194" s="525">
        <f t="shared" si="269"/>
        <v>0</v>
      </c>
      <c r="P194" s="527"/>
    </row>
    <row r="195" spans="1:16" hidden="1" x14ac:dyDescent="0.25">
      <c r="A195" s="381">
        <v>5217</v>
      </c>
      <c r="B195" s="418" t="s">
        <v>212</v>
      </c>
      <c r="C195" s="626">
        <f t="shared" si="189"/>
        <v>0</v>
      </c>
      <c r="D195" s="523"/>
      <c r="E195" s="524"/>
      <c r="F195" s="525">
        <f t="shared" si="266"/>
        <v>0</v>
      </c>
      <c r="G195" s="523"/>
      <c r="H195" s="524"/>
      <c r="I195" s="525">
        <f t="shared" si="267"/>
        <v>0</v>
      </c>
      <c r="J195" s="526"/>
      <c r="K195" s="524"/>
      <c r="L195" s="525">
        <f t="shared" si="268"/>
        <v>0</v>
      </c>
      <c r="M195" s="523"/>
      <c r="N195" s="524"/>
      <c r="O195" s="525">
        <f t="shared" si="269"/>
        <v>0</v>
      </c>
      <c r="P195" s="527"/>
    </row>
    <row r="196" spans="1:16" hidden="1" x14ac:dyDescent="0.25">
      <c r="A196" s="381">
        <v>5218</v>
      </c>
      <c r="B196" s="418" t="s">
        <v>213</v>
      </c>
      <c r="C196" s="626">
        <f t="shared" si="189"/>
        <v>0</v>
      </c>
      <c r="D196" s="523"/>
      <c r="E196" s="524"/>
      <c r="F196" s="525">
        <f t="shared" si="266"/>
        <v>0</v>
      </c>
      <c r="G196" s="523"/>
      <c r="H196" s="524"/>
      <c r="I196" s="525">
        <f t="shared" si="267"/>
        <v>0</v>
      </c>
      <c r="J196" s="526"/>
      <c r="K196" s="524"/>
      <c r="L196" s="525">
        <f t="shared" si="268"/>
        <v>0</v>
      </c>
      <c r="M196" s="523"/>
      <c r="N196" s="524"/>
      <c r="O196" s="525">
        <f t="shared" si="269"/>
        <v>0</v>
      </c>
      <c r="P196" s="527"/>
    </row>
    <row r="197" spans="1:16" hidden="1" x14ac:dyDescent="0.25">
      <c r="A197" s="381">
        <v>5219</v>
      </c>
      <c r="B197" s="418" t="s">
        <v>214</v>
      </c>
      <c r="C197" s="626">
        <f t="shared" si="189"/>
        <v>0</v>
      </c>
      <c r="D197" s="523"/>
      <c r="E197" s="524"/>
      <c r="F197" s="525">
        <f t="shared" si="266"/>
        <v>0</v>
      </c>
      <c r="G197" s="523"/>
      <c r="H197" s="524"/>
      <c r="I197" s="525">
        <f t="shared" si="267"/>
        <v>0</v>
      </c>
      <c r="J197" s="526"/>
      <c r="K197" s="524"/>
      <c r="L197" s="525">
        <f t="shared" si="268"/>
        <v>0</v>
      </c>
      <c r="M197" s="523"/>
      <c r="N197" s="524"/>
      <c r="O197" s="525">
        <f t="shared" si="269"/>
        <v>0</v>
      </c>
      <c r="P197" s="527"/>
    </row>
    <row r="198" spans="1:16" ht="13.5" hidden="1" customHeight="1" x14ac:dyDescent="0.25">
      <c r="A198" s="528">
        <v>5220</v>
      </c>
      <c r="B198" s="418" t="s">
        <v>215</v>
      </c>
      <c r="C198" s="626">
        <f t="shared" si="189"/>
        <v>0</v>
      </c>
      <c r="D198" s="523"/>
      <c r="E198" s="524"/>
      <c r="F198" s="525">
        <f t="shared" si="266"/>
        <v>0</v>
      </c>
      <c r="G198" s="523"/>
      <c r="H198" s="524"/>
      <c r="I198" s="525">
        <f t="shared" si="267"/>
        <v>0</v>
      </c>
      <c r="J198" s="526"/>
      <c r="K198" s="524"/>
      <c r="L198" s="525">
        <f t="shared" si="268"/>
        <v>0</v>
      </c>
      <c r="M198" s="523"/>
      <c r="N198" s="524"/>
      <c r="O198" s="525">
        <f t="shared" si="269"/>
        <v>0</v>
      </c>
      <c r="P198" s="527"/>
    </row>
    <row r="199" spans="1:16" hidden="1" x14ac:dyDescent="0.25">
      <c r="A199" s="528">
        <v>5230</v>
      </c>
      <c r="B199" s="418" t="s">
        <v>216</v>
      </c>
      <c r="C199" s="626">
        <f t="shared" si="189"/>
        <v>0</v>
      </c>
      <c r="D199" s="529">
        <f>SUM(D200:D205)</f>
        <v>0</v>
      </c>
      <c r="E199" s="530">
        <f t="shared" ref="E199" si="270">SUM(E200:E205)</f>
        <v>0</v>
      </c>
      <c r="F199" s="525">
        <f>SUM(F200:F205)</f>
        <v>0</v>
      </c>
      <c r="G199" s="529">
        <f t="shared" ref="G199:H199" si="271">SUM(G200:G205)</f>
        <v>0</v>
      </c>
      <c r="H199" s="530">
        <f t="shared" si="271"/>
        <v>0</v>
      </c>
      <c r="I199" s="525">
        <f>SUM(I200:I205)</f>
        <v>0</v>
      </c>
      <c r="J199" s="531">
        <f t="shared" ref="J199:K199" si="272">SUM(J200:J205)</f>
        <v>0</v>
      </c>
      <c r="K199" s="530">
        <f t="shared" si="272"/>
        <v>0</v>
      </c>
      <c r="L199" s="525">
        <f>SUM(L200:L205)</f>
        <v>0</v>
      </c>
      <c r="M199" s="529">
        <f t="shared" ref="M199:O199" si="273">SUM(M200:M205)</f>
        <v>0</v>
      </c>
      <c r="N199" s="530">
        <f t="shared" si="273"/>
        <v>0</v>
      </c>
      <c r="O199" s="525">
        <f t="shared" si="273"/>
        <v>0</v>
      </c>
      <c r="P199" s="527"/>
    </row>
    <row r="200" spans="1:16" hidden="1" x14ac:dyDescent="0.25">
      <c r="A200" s="381">
        <v>5231</v>
      </c>
      <c r="B200" s="418" t="s">
        <v>217</v>
      </c>
      <c r="C200" s="626">
        <f t="shared" si="189"/>
        <v>0</v>
      </c>
      <c r="D200" s="523"/>
      <c r="E200" s="524"/>
      <c r="F200" s="525">
        <f t="shared" ref="F200:F207" si="274">D200+E200</f>
        <v>0</v>
      </c>
      <c r="G200" s="523"/>
      <c r="H200" s="524"/>
      <c r="I200" s="525">
        <f t="shared" ref="I200:I207" si="275">G200+H200</f>
        <v>0</v>
      </c>
      <c r="J200" s="526"/>
      <c r="K200" s="524"/>
      <c r="L200" s="525">
        <f t="shared" ref="L200:L207" si="276">J200+K200</f>
        <v>0</v>
      </c>
      <c r="M200" s="523"/>
      <c r="N200" s="524"/>
      <c r="O200" s="525">
        <f t="shared" ref="O200:O207" si="277">M200+N200</f>
        <v>0</v>
      </c>
      <c r="P200" s="527"/>
    </row>
    <row r="201" spans="1:16" hidden="1" x14ac:dyDescent="0.25">
      <c r="A201" s="381">
        <v>5233</v>
      </c>
      <c r="B201" s="418" t="s">
        <v>218</v>
      </c>
      <c r="C201" s="626">
        <f t="shared" si="189"/>
        <v>0</v>
      </c>
      <c r="D201" s="523"/>
      <c r="E201" s="524"/>
      <c r="F201" s="525">
        <f t="shared" si="274"/>
        <v>0</v>
      </c>
      <c r="G201" s="523"/>
      <c r="H201" s="524"/>
      <c r="I201" s="525">
        <f t="shared" si="275"/>
        <v>0</v>
      </c>
      <c r="J201" s="526"/>
      <c r="K201" s="524"/>
      <c r="L201" s="525">
        <f t="shared" si="276"/>
        <v>0</v>
      </c>
      <c r="M201" s="523"/>
      <c r="N201" s="524"/>
      <c r="O201" s="525">
        <f t="shared" si="277"/>
        <v>0</v>
      </c>
      <c r="P201" s="527"/>
    </row>
    <row r="202" spans="1:16" ht="24" hidden="1" x14ac:dyDescent="0.25">
      <c r="A202" s="381">
        <v>5234</v>
      </c>
      <c r="B202" s="418" t="s">
        <v>219</v>
      </c>
      <c r="C202" s="626">
        <f t="shared" si="189"/>
        <v>0</v>
      </c>
      <c r="D202" s="523"/>
      <c r="E202" s="524"/>
      <c r="F202" s="525">
        <f t="shared" si="274"/>
        <v>0</v>
      </c>
      <c r="G202" s="523"/>
      <c r="H202" s="524"/>
      <c r="I202" s="525">
        <f t="shared" si="275"/>
        <v>0</v>
      </c>
      <c r="J202" s="526"/>
      <c r="K202" s="524"/>
      <c r="L202" s="525">
        <f t="shared" si="276"/>
        <v>0</v>
      </c>
      <c r="M202" s="523"/>
      <c r="N202" s="524"/>
      <c r="O202" s="525">
        <f t="shared" si="277"/>
        <v>0</v>
      </c>
      <c r="P202" s="527"/>
    </row>
    <row r="203" spans="1:16" ht="14.25" hidden="1" customHeight="1" x14ac:dyDescent="0.25">
      <c r="A203" s="381">
        <v>5236</v>
      </c>
      <c r="B203" s="418" t="s">
        <v>220</v>
      </c>
      <c r="C203" s="626">
        <f t="shared" si="189"/>
        <v>0</v>
      </c>
      <c r="D203" s="523"/>
      <c r="E203" s="524"/>
      <c r="F203" s="525">
        <f t="shared" si="274"/>
        <v>0</v>
      </c>
      <c r="G203" s="523"/>
      <c r="H203" s="524"/>
      <c r="I203" s="525">
        <f t="shared" si="275"/>
        <v>0</v>
      </c>
      <c r="J203" s="526"/>
      <c r="K203" s="524"/>
      <c r="L203" s="525">
        <f t="shared" si="276"/>
        <v>0</v>
      </c>
      <c r="M203" s="523"/>
      <c r="N203" s="524"/>
      <c r="O203" s="525">
        <f t="shared" si="277"/>
        <v>0</v>
      </c>
      <c r="P203" s="527"/>
    </row>
    <row r="204" spans="1:16" ht="24" hidden="1" x14ac:dyDescent="0.25">
      <c r="A204" s="381">
        <v>5238</v>
      </c>
      <c r="B204" s="418" t="s">
        <v>221</v>
      </c>
      <c r="C204" s="626">
        <f t="shared" si="189"/>
        <v>0</v>
      </c>
      <c r="D204" s="523"/>
      <c r="E204" s="524"/>
      <c r="F204" s="525">
        <f t="shared" si="274"/>
        <v>0</v>
      </c>
      <c r="G204" s="523"/>
      <c r="H204" s="524"/>
      <c r="I204" s="525">
        <f t="shared" si="275"/>
        <v>0</v>
      </c>
      <c r="J204" s="526"/>
      <c r="K204" s="524"/>
      <c r="L204" s="525">
        <f t="shared" si="276"/>
        <v>0</v>
      </c>
      <c r="M204" s="523"/>
      <c r="N204" s="524"/>
      <c r="O204" s="525">
        <f t="shared" si="277"/>
        <v>0</v>
      </c>
      <c r="P204" s="527"/>
    </row>
    <row r="205" spans="1:16" ht="24" hidden="1" x14ac:dyDescent="0.25">
      <c r="A205" s="381">
        <v>5239</v>
      </c>
      <c r="B205" s="418" t="s">
        <v>222</v>
      </c>
      <c r="C205" s="626">
        <f t="shared" si="189"/>
        <v>0</v>
      </c>
      <c r="D205" s="523"/>
      <c r="E205" s="524"/>
      <c r="F205" s="525">
        <f t="shared" si="274"/>
        <v>0</v>
      </c>
      <c r="G205" s="523"/>
      <c r="H205" s="524"/>
      <c r="I205" s="525">
        <f t="shared" si="275"/>
        <v>0</v>
      </c>
      <c r="J205" s="526"/>
      <c r="K205" s="524"/>
      <c r="L205" s="525">
        <f t="shared" si="276"/>
        <v>0</v>
      </c>
      <c r="M205" s="523"/>
      <c r="N205" s="524"/>
      <c r="O205" s="525">
        <f t="shared" si="277"/>
        <v>0</v>
      </c>
      <c r="P205" s="527"/>
    </row>
    <row r="206" spans="1:16" ht="24" hidden="1" x14ac:dyDescent="0.25">
      <c r="A206" s="528">
        <v>5240</v>
      </c>
      <c r="B206" s="418" t="s">
        <v>223</v>
      </c>
      <c r="C206" s="626">
        <f t="shared" si="189"/>
        <v>0</v>
      </c>
      <c r="D206" s="523"/>
      <c r="E206" s="524"/>
      <c r="F206" s="525">
        <f t="shared" si="274"/>
        <v>0</v>
      </c>
      <c r="G206" s="523"/>
      <c r="H206" s="524"/>
      <c r="I206" s="525">
        <f t="shared" si="275"/>
        <v>0</v>
      </c>
      <c r="J206" s="526"/>
      <c r="K206" s="524"/>
      <c r="L206" s="525">
        <f t="shared" si="276"/>
        <v>0</v>
      </c>
      <c r="M206" s="523"/>
      <c r="N206" s="524"/>
      <c r="O206" s="525">
        <f t="shared" si="277"/>
        <v>0</v>
      </c>
      <c r="P206" s="527"/>
    </row>
    <row r="207" spans="1:16" hidden="1" x14ac:dyDescent="0.25">
      <c r="A207" s="528">
        <v>5250</v>
      </c>
      <c r="B207" s="418" t="s">
        <v>224</v>
      </c>
      <c r="C207" s="626">
        <f t="shared" si="189"/>
        <v>0</v>
      </c>
      <c r="D207" s="523"/>
      <c r="E207" s="524"/>
      <c r="F207" s="525">
        <f t="shared" si="274"/>
        <v>0</v>
      </c>
      <c r="G207" s="523"/>
      <c r="H207" s="524"/>
      <c r="I207" s="525">
        <f t="shared" si="275"/>
        <v>0</v>
      </c>
      <c r="J207" s="526"/>
      <c r="K207" s="524"/>
      <c r="L207" s="525">
        <f t="shared" si="276"/>
        <v>0</v>
      </c>
      <c r="M207" s="523"/>
      <c r="N207" s="524"/>
      <c r="O207" s="525">
        <f t="shared" si="277"/>
        <v>0</v>
      </c>
      <c r="P207" s="527"/>
    </row>
    <row r="208" spans="1:16" hidden="1" x14ac:dyDescent="0.25">
      <c r="A208" s="528">
        <v>5260</v>
      </c>
      <c r="B208" s="418" t="s">
        <v>225</v>
      </c>
      <c r="C208" s="626">
        <f t="shared" si="189"/>
        <v>0</v>
      </c>
      <c r="D208" s="529">
        <f>SUM(D209)</f>
        <v>0</v>
      </c>
      <c r="E208" s="530">
        <f t="shared" ref="E208" si="278">SUM(E209)</f>
        <v>0</v>
      </c>
      <c r="F208" s="525">
        <f>SUM(F209)</f>
        <v>0</v>
      </c>
      <c r="G208" s="529">
        <f t="shared" ref="G208:H208" si="279">SUM(G209)</f>
        <v>0</v>
      </c>
      <c r="H208" s="530">
        <f t="shared" si="279"/>
        <v>0</v>
      </c>
      <c r="I208" s="525">
        <f>SUM(I209)</f>
        <v>0</v>
      </c>
      <c r="J208" s="531">
        <f t="shared" ref="J208:K208" si="280">SUM(J209)</f>
        <v>0</v>
      </c>
      <c r="K208" s="530">
        <f t="shared" si="280"/>
        <v>0</v>
      </c>
      <c r="L208" s="525">
        <f>SUM(L209)</f>
        <v>0</v>
      </c>
      <c r="M208" s="529">
        <f t="shared" ref="M208:O208" si="281">SUM(M209)</f>
        <v>0</v>
      </c>
      <c r="N208" s="530">
        <f t="shared" si="281"/>
        <v>0</v>
      </c>
      <c r="O208" s="525">
        <f t="shared" si="281"/>
        <v>0</v>
      </c>
      <c r="P208" s="527"/>
    </row>
    <row r="209" spans="1:16" ht="24" hidden="1" x14ac:dyDescent="0.25">
      <c r="A209" s="381">
        <v>5269</v>
      </c>
      <c r="B209" s="418" t="s">
        <v>226</v>
      </c>
      <c r="C209" s="626">
        <f t="shared" si="189"/>
        <v>0</v>
      </c>
      <c r="D209" s="523"/>
      <c r="E209" s="524"/>
      <c r="F209" s="525">
        <f t="shared" ref="F209:F210" si="282">D209+E209</f>
        <v>0</v>
      </c>
      <c r="G209" s="523"/>
      <c r="H209" s="524"/>
      <c r="I209" s="525">
        <f t="shared" ref="I209:I210" si="283">G209+H209</f>
        <v>0</v>
      </c>
      <c r="J209" s="526"/>
      <c r="K209" s="524"/>
      <c r="L209" s="525">
        <f t="shared" ref="L209:L210" si="284">J209+K209</f>
        <v>0</v>
      </c>
      <c r="M209" s="523"/>
      <c r="N209" s="524"/>
      <c r="O209" s="525">
        <f t="shared" ref="O209:O210" si="285">M209+N209</f>
        <v>0</v>
      </c>
      <c r="P209" s="527"/>
    </row>
    <row r="210" spans="1:16" ht="24" hidden="1" x14ac:dyDescent="0.25">
      <c r="A210" s="514">
        <v>5270</v>
      </c>
      <c r="B210" s="471" t="s">
        <v>227</v>
      </c>
      <c r="C210" s="632">
        <f t="shared" si="189"/>
        <v>0</v>
      </c>
      <c r="D210" s="532"/>
      <c r="E210" s="533"/>
      <c r="F210" s="515">
        <f t="shared" si="282"/>
        <v>0</v>
      </c>
      <c r="G210" s="532"/>
      <c r="H210" s="533"/>
      <c r="I210" s="515">
        <f t="shared" si="283"/>
        <v>0</v>
      </c>
      <c r="J210" s="534"/>
      <c r="K210" s="533"/>
      <c r="L210" s="515">
        <f t="shared" si="284"/>
        <v>0</v>
      </c>
      <c r="M210" s="532"/>
      <c r="N210" s="533"/>
      <c r="O210" s="515">
        <f t="shared" si="285"/>
        <v>0</v>
      </c>
      <c r="P210" s="517"/>
    </row>
    <row r="211" spans="1:16" ht="24" hidden="1" x14ac:dyDescent="0.25">
      <c r="A211" s="503">
        <v>6000</v>
      </c>
      <c r="B211" s="503" t="s">
        <v>228</v>
      </c>
      <c r="C211" s="637">
        <f t="shared" si="189"/>
        <v>0</v>
      </c>
      <c r="D211" s="504">
        <f t="shared" ref="D211:O211" si="286">D212+D232+D240+D250</f>
        <v>0</v>
      </c>
      <c r="E211" s="505">
        <f t="shared" si="286"/>
        <v>0</v>
      </c>
      <c r="F211" s="506">
        <f t="shared" si="286"/>
        <v>0</v>
      </c>
      <c r="G211" s="504">
        <f t="shared" si="286"/>
        <v>0</v>
      </c>
      <c r="H211" s="505">
        <f t="shared" si="286"/>
        <v>0</v>
      </c>
      <c r="I211" s="506">
        <f t="shared" si="286"/>
        <v>0</v>
      </c>
      <c r="J211" s="507">
        <f t="shared" si="286"/>
        <v>0</v>
      </c>
      <c r="K211" s="505">
        <f t="shared" si="286"/>
        <v>0</v>
      </c>
      <c r="L211" s="506">
        <f t="shared" si="286"/>
        <v>0</v>
      </c>
      <c r="M211" s="504">
        <f t="shared" si="286"/>
        <v>0</v>
      </c>
      <c r="N211" s="505">
        <f t="shared" si="286"/>
        <v>0</v>
      </c>
      <c r="O211" s="506">
        <f t="shared" si="286"/>
        <v>0</v>
      </c>
      <c r="P211" s="200"/>
    </row>
    <row r="212" spans="1:16" ht="14.25" hidden="1" customHeight="1" x14ac:dyDescent="0.25">
      <c r="A212" s="558">
        <v>6200</v>
      </c>
      <c r="B212" s="551" t="s">
        <v>229</v>
      </c>
      <c r="C212" s="642">
        <f t="shared" si="189"/>
        <v>0</v>
      </c>
      <c r="D212" s="559">
        <f>SUM(D213,D214,D216,D219,D225,D226,D227)</f>
        <v>0</v>
      </c>
      <c r="E212" s="560">
        <f t="shared" ref="E212" si="287">SUM(E213,E214,E216,E219,E225,E226,E227)</f>
        <v>0</v>
      </c>
      <c r="F212" s="561">
        <f>SUM(F213,F214,F216,F219,F225,F226,F227)</f>
        <v>0</v>
      </c>
      <c r="G212" s="559">
        <f t="shared" ref="G212:H212" si="288">SUM(G213,G214,G216,G219,G225,G226,G227)</f>
        <v>0</v>
      </c>
      <c r="H212" s="560">
        <f t="shared" si="288"/>
        <v>0</v>
      </c>
      <c r="I212" s="561">
        <f>SUM(I213,I214,I216,I219,I225,I226,I227)</f>
        <v>0</v>
      </c>
      <c r="J212" s="562">
        <f t="shared" ref="J212:K212" si="289">SUM(J213,J214,J216,J219,J225,J226,J227)</f>
        <v>0</v>
      </c>
      <c r="K212" s="560">
        <f t="shared" si="289"/>
        <v>0</v>
      </c>
      <c r="L212" s="561">
        <f>SUM(L213,L214,L216,L219,L225,L226,L227)</f>
        <v>0</v>
      </c>
      <c r="M212" s="559">
        <f t="shared" ref="M212:O212" si="290">SUM(M213,M214,M216,M219,M225,M226,M227)</f>
        <v>0</v>
      </c>
      <c r="N212" s="560">
        <f t="shared" si="290"/>
        <v>0</v>
      </c>
      <c r="O212" s="561">
        <f t="shared" si="290"/>
        <v>0</v>
      </c>
      <c r="P212" s="513"/>
    </row>
    <row r="213" spans="1:16" ht="24" hidden="1" x14ac:dyDescent="0.25">
      <c r="A213" s="536">
        <v>6220</v>
      </c>
      <c r="B213" s="410" t="s">
        <v>230</v>
      </c>
      <c r="C213" s="625">
        <f t="shared" ref="C213:C276" si="291">F213+I213+L213+O213</f>
        <v>0</v>
      </c>
      <c r="D213" s="518"/>
      <c r="E213" s="519"/>
      <c r="F213" s="520">
        <f>D213+E213</f>
        <v>0</v>
      </c>
      <c r="G213" s="518"/>
      <c r="H213" s="519"/>
      <c r="I213" s="520">
        <f>G213+H213</f>
        <v>0</v>
      </c>
      <c r="J213" s="521"/>
      <c r="K213" s="519"/>
      <c r="L213" s="520">
        <f>J213+K213</f>
        <v>0</v>
      </c>
      <c r="M213" s="518"/>
      <c r="N213" s="519"/>
      <c r="O213" s="520">
        <f t="shared" ref="O213" si="292">M213+N213</f>
        <v>0</v>
      </c>
      <c r="P213" s="522"/>
    </row>
    <row r="214" spans="1:16" hidden="1" x14ac:dyDescent="0.25">
      <c r="A214" s="528">
        <v>6230</v>
      </c>
      <c r="B214" s="418" t="s">
        <v>231</v>
      </c>
      <c r="C214" s="626">
        <f t="shared" si="291"/>
        <v>0</v>
      </c>
      <c r="D214" s="529">
        <f t="shared" ref="D214:O214" si="293">SUM(D215)</f>
        <v>0</v>
      </c>
      <c r="E214" s="530">
        <f t="shared" si="293"/>
        <v>0</v>
      </c>
      <c r="F214" s="525">
        <f t="shared" si="293"/>
        <v>0</v>
      </c>
      <c r="G214" s="529">
        <f t="shared" si="293"/>
        <v>0</v>
      </c>
      <c r="H214" s="530">
        <f t="shared" si="293"/>
        <v>0</v>
      </c>
      <c r="I214" s="525">
        <f t="shared" si="293"/>
        <v>0</v>
      </c>
      <c r="J214" s="531">
        <f t="shared" si="293"/>
        <v>0</v>
      </c>
      <c r="K214" s="530">
        <f t="shared" si="293"/>
        <v>0</v>
      </c>
      <c r="L214" s="525">
        <f t="shared" si="293"/>
        <v>0</v>
      </c>
      <c r="M214" s="529">
        <f t="shared" si="293"/>
        <v>0</v>
      </c>
      <c r="N214" s="530">
        <f t="shared" si="293"/>
        <v>0</v>
      </c>
      <c r="O214" s="525">
        <f t="shared" si="293"/>
        <v>0</v>
      </c>
      <c r="P214" s="527"/>
    </row>
    <row r="215" spans="1:16" ht="24" hidden="1" x14ac:dyDescent="0.25">
      <c r="A215" s="381">
        <v>6239</v>
      </c>
      <c r="B215" s="410" t="s">
        <v>232</v>
      </c>
      <c r="C215" s="626">
        <f t="shared" si="291"/>
        <v>0</v>
      </c>
      <c r="D215" s="518"/>
      <c r="E215" s="519"/>
      <c r="F215" s="520">
        <f>D215+E215</f>
        <v>0</v>
      </c>
      <c r="G215" s="518"/>
      <c r="H215" s="519"/>
      <c r="I215" s="520">
        <f>G215+H215</f>
        <v>0</v>
      </c>
      <c r="J215" s="521"/>
      <c r="K215" s="519"/>
      <c r="L215" s="520">
        <f>J215+K215</f>
        <v>0</v>
      </c>
      <c r="M215" s="518"/>
      <c r="N215" s="519"/>
      <c r="O215" s="520">
        <f t="shared" ref="O215" si="294">M215+N215</f>
        <v>0</v>
      </c>
      <c r="P215" s="522"/>
    </row>
    <row r="216" spans="1:16" ht="24" hidden="1" x14ac:dyDescent="0.25">
      <c r="A216" s="528">
        <v>6240</v>
      </c>
      <c r="B216" s="418" t="s">
        <v>233</v>
      </c>
      <c r="C216" s="626">
        <f t="shared" si="291"/>
        <v>0</v>
      </c>
      <c r="D216" s="529">
        <f>SUM(D217:D218)</f>
        <v>0</v>
      </c>
      <c r="E216" s="530">
        <f t="shared" ref="E216" si="295">SUM(E217:E218)</f>
        <v>0</v>
      </c>
      <c r="F216" s="525">
        <f>SUM(F217:F218)</f>
        <v>0</v>
      </c>
      <c r="G216" s="529">
        <f t="shared" ref="G216:H216" si="296">SUM(G217:G218)</f>
        <v>0</v>
      </c>
      <c r="H216" s="530">
        <f t="shared" si="296"/>
        <v>0</v>
      </c>
      <c r="I216" s="525">
        <f>SUM(I217:I218)</f>
        <v>0</v>
      </c>
      <c r="J216" s="531">
        <f t="shared" ref="J216:K216" si="297">SUM(J217:J218)</f>
        <v>0</v>
      </c>
      <c r="K216" s="530">
        <f t="shared" si="297"/>
        <v>0</v>
      </c>
      <c r="L216" s="525">
        <f>SUM(L217:L218)</f>
        <v>0</v>
      </c>
      <c r="M216" s="529">
        <f t="shared" ref="M216:O216" si="298">SUM(M217:M218)</f>
        <v>0</v>
      </c>
      <c r="N216" s="530">
        <f t="shared" si="298"/>
        <v>0</v>
      </c>
      <c r="O216" s="525">
        <f t="shared" si="298"/>
        <v>0</v>
      </c>
      <c r="P216" s="527"/>
    </row>
    <row r="217" spans="1:16" hidden="1" x14ac:dyDescent="0.25">
      <c r="A217" s="381">
        <v>6241</v>
      </c>
      <c r="B217" s="418" t="s">
        <v>234</v>
      </c>
      <c r="C217" s="626">
        <f t="shared" si="291"/>
        <v>0</v>
      </c>
      <c r="D217" s="523"/>
      <c r="E217" s="524"/>
      <c r="F217" s="525">
        <f t="shared" ref="F217:F218" si="299">D217+E217</f>
        <v>0</v>
      </c>
      <c r="G217" s="523"/>
      <c r="H217" s="524"/>
      <c r="I217" s="525">
        <f t="shared" ref="I217:I218" si="300">G217+H217</f>
        <v>0</v>
      </c>
      <c r="J217" s="526"/>
      <c r="K217" s="524"/>
      <c r="L217" s="525">
        <f t="shared" ref="L217:L218" si="301">J217+K217</f>
        <v>0</v>
      </c>
      <c r="M217" s="523"/>
      <c r="N217" s="524"/>
      <c r="O217" s="525">
        <f t="shared" ref="O217:O218" si="302">M217+N217</f>
        <v>0</v>
      </c>
      <c r="P217" s="527"/>
    </row>
    <row r="218" spans="1:16" hidden="1" x14ac:dyDescent="0.25">
      <c r="A218" s="381">
        <v>6242</v>
      </c>
      <c r="B218" s="418" t="s">
        <v>235</v>
      </c>
      <c r="C218" s="626">
        <f t="shared" si="291"/>
        <v>0</v>
      </c>
      <c r="D218" s="523"/>
      <c r="E218" s="524"/>
      <c r="F218" s="525">
        <f t="shared" si="299"/>
        <v>0</v>
      </c>
      <c r="G218" s="523"/>
      <c r="H218" s="524"/>
      <c r="I218" s="525">
        <f t="shared" si="300"/>
        <v>0</v>
      </c>
      <c r="J218" s="526"/>
      <c r="K218" s="524"/>
      <c r="L218" s="525">
        <f t="shared" si="301"/>
        <v>0</v>
      </c>
      <c r="M218" s="523"/>
      <c r="N218" s="524"/>
      <c r="O218" s="525">
        <f t="shared" si="302"/>
        <v>0</v>
      </c>
      <c r="P218" s="527"/>
    </row>
    <row r="219" spans="1:16" ht="25.5" hidden="1" customHeight="1" x14ac:dyDescent="0.25">
      <c r="A219" s="528">
        <v>6250</v>
      </c>
      <c r="B219" s="418" t="s">
        <v>236</v>
      </c>
      <c r="C219" s="626">
        <f t="shared" si="291"/>
        <v>0</v>
      </c>
      <c r="D219" s="529">
        <f>SUM(D220:D224)</f>
        <v>0</v>
      </c>
      <c r="E219" s="530">
        <f t="shared" ref="E219" si="303">SUM(E220:E224)</f>
        <v>0</v>
      </c>
      <c r="F219" s="525">
        <f>SUM(F220:F224)</f>
        <v>0</v>
      </c>
      <c r="G219" s="529">
        <f t="shared" ref="G219:H219" si="304">SUM(G220:G224)</f>
        <v>0</v>
      </c>
      <c r="H219" s="530">
        <f t="shared" si="304"/>
        <v>0</v>
      </c>
      <c r="I219" s="525">
        <f>SUM(I220:I224)</f>
        <v>0</v>
      </c>
      <c r="J219" s="531">
        <f t="shared" ref="J219:K219" si="305">SUM(J220:J224)</f>
        <v>0</v>
      </c>
      <c r="K219" s="530">
        <f t="shared" si="305"/>
        <v>0</v>
      </c>
      <c r="L219" s="525">
        <f>SUM(L220:L224)</f>
        <v>0</v>
      </c>
      <c r="M219" s="529">
        <f t="shared" ref="M219:O219" si="306">SUM(M220:M224)</f>
        <v>0</v>
      </c>
      <c r="N219" s="530">
        <f t="shared" si="306"/>
        <v>0</v>
      </c>
      <c r="O219" s="525">
        <f t="shared" si="306"/>
        <v>0</v>
      </c>
      <c r="P219" s="527"/>
    </row>
    <row r="220" spans="1:16" ht="14.25" hidden="1" customHeight="1" x14ac:dyDescent="0.25">
      <c r="A220" s="381">
        <v>6252</v>
      </c>
      <c r="B220" s="418" t="s">
        <v>237</v>
      </c>
      <c r="C220" s="626">
        <f t="shared" si="291"/>
        <v>0</v>
      </c>
      <c r="D220" s="523"/>
      <c r="E220" s="524"/>
      <c r="F220" s="525">
        <f t="shared" ref="F220:F226" si="307">D220+E220</f>
        <v>0</v>
      </c>
      <c r="G220" s="523"/>
      <c r="H220" s="524"/>
      <c r="I220" s="525">
        <f t="shared" ref="I220:I226" si="308">G220+H220</f>
        <v>0</v>
      </c>
      <c r="J220" s="526"/>
      <c r="K220" s="524"/>
      <c r="L220" s="525">
        <f t="shared" ref="L220:L226" si="309">J220+K220</f>
        <v>0</v>
      </c>
      <c r="M220" s="523"/>
      <c r="N220" s="524"/>
      <c r="O220" s="525">
        <f t="shared" ref="O220:O226" si="310">M220+N220</f>
        <v>0</v>
      </c>
      <c r="P220" s="527"/>
    </row>
    <row r="221" spans="1:16" ht="14.25" hidden="1" customHeight="1" x14ac:dyDescent="0.25">
      <c r="A221" s="381">
        <v>6253</v>
      </c>
      <c r="B221" s="418" t="s">
        <v>238</v>
      </c>
      <c r="C221" s="626">
        <f t="shared" si="291"/>
        <v>0</v>
      </c>
      <c r="D221" s="523"/>
      <c r="E221" s="524"/>
      <c r="F221" s="525">
        <f t="shared" si="307"/>
        <v>0</v>
      </c>
      <c r="G221" s="523"/>
      <c r="H221" s="524"/>
      <c r="I221" s="525">
        <f t="shared" si="308"/>
        <v>0</v>
      </c>
      <c r="J221" s="526"/>
      <c r="K221" s="524"/>
      <c r="L221" s="525">
        <f t="shared" si="309"/>
        <v>0</v>
      </c>
      <c r="M221" s="523"/>
      <c r="N221" s="524"/>
      <c r="O221" s="525">
        <f t="shared" si="310"/>
        <v>0</v>
      </c>
      <c r="P221" s="527"/>
    </row>
    <row r="222" spans="1:16" ht="24" hidden="1" x14ac:dyDescent="0.25">
      <c r="A222" s="381">
        <v>6254</v>
      </c>
      <c r="B222" s="418" t="s">
        <v>239</v>
      </c>
      <c r="C222" s="626">
        <f t="shared" si="291"/>
        <v>0</v>
      </c>
      <c r="D222" s="523"/>
      <c r="E222" s="524"/>
      <c r="F222" s="525">
        <f t="shared" si="307"/>
        <v>0</v>
      </c>
      <c r="G222" s="523"/>
      <c r="H222" s="524"/>
      <c r="I222" s="525">
        <f t="shared" si="308"/>
        <v>0</v>
      </c>
      <c r="J222" s="526"/>
      <c r="K222" s="524"/>
      <c r="L222" s="525">
        <f t="shared" si="309"/>
        <v>0</v>
      </c>
      <c r="M222" s="523"/>
      <c r="N222" s="524"/>
      <c r="O222" s="525">
        <f t="shared" si="310"/>
        <v>0</v>
      </c>
      <c r="P222" s="527"/>
    </row>
    <row r="223" spans="1:16" ht="24" hidden="1" x14ac:dyDescent="0.25">
      <c r="A223" s="381">
        <v>6255</v>
      </c>
      <c r="B223" s="418" t="s">
        <v>240</v>
      </c>
      <c r="C223" s="626">
        <f t="shared" si="291"/>
        <v>0</v>
      </c>
      <c r="D223" s="523"/>
      <c r="E223" s="524"/>
      <c r="F223" s="525">
        <f t="shared" si="307"/>
        <v>0</v>
      </c>
      <c r="G223" s="523"/>
      <c r="H223" s="524"/>
      <c r="I223" s="525">
        <f t="shared" si="308"/>
        <v>0</v>
      </c>
      <c r="J223" s="526"/>
      <c r="K223" s="524"/>
      <c r="L223" s="525">
        <f t="shared" si="309"/>
        <v>0</v>
      </c>
      <c r="M223" s="523"/>
      <c r="N223" s="524"/>
      <c r="O223" s="525">
        <f t="shared" si="310"/>
        <v>0</v>
      </c>
      <c r="P223" s="527"/>
    </row>
    <row r="224" spans="1:16" hidden="1" x14ac:dyDescent="0.25">
      <c r="A224" s="381">
        <v>6259</v>
      </c>
      <c r="B224" s="418" t="s">
        <v>241</v>
      </c>
      <c r="C224" s="626">
        <f t="shared" si="291"/>
        <v>0</v>
      </c>
      <c r="D224" s="523"/>
      <c r="E224" s="524"/>
      <c r="F224" s="525">
        <f t="shared" si="307"/>
        <v>0</v>
      </c>
      <c r="G224" s="523"/>
      <c r="H224" s="524"/>
      <c r="I224" s="525">
        <f t="shared" si="308"/>
        <v>0</v>
      </c>
      <c r="J224" s="526"/>
      <c r="K224" s="524"/>
      <c r="L224" s="525">
        <f t="shared" si="309"/>
        <v>0</v>
      </c>
      <c r="M224" s="523"/>
      <c r="N224" s="524"/>
      <c r="O224" s="525">
        <f t="shared" si="310"/>
        <v>0</v>
      </c>
      <c r="P224" s="527"/>
    </row>
    <row r="225" spans="1:16" ht="24" hidden="1" x14ac:dyDescent="0.25">
      <c r="A225" s="528">
        <v>6260</v>
      </c>
      <c r="B225" s="418" t="s">
        <v>242</v>
      </c>
      <c r="C225" s="626">
        <f t="shared" si="291"/>
        <v>0</v>
      </c>
      <c r="D225" s="523"/>
      <c r="E225" s="524"/>
      <c r="F225" s="525">
        <f t="shared" si="307"/>
        <v>0</v>
      </c>
      <c r="G225" s="523"/>
      <c r="H225" s="524"/>
      <c r="I225" s="525">
        <f t="shared" si="308"/>
        <v>0</v>
      </c>
      <c r="J225" s="526"/>
      <c r="K225" s="524"/>
      <c r="L225" s="525">
        <f t="shared" si="309"/>
        <v>0</v>
      </c>
      <c r="M225" s="523"/>
      <c r="N225" s="524"/>
      <c r="O225" s="525">
        <f t="shared" si="310"/>
        <v>0</v>
      </c>
      <c r="P225" s="527"/>
    </row>
    <row r="226" spans="1:16" hidden="1" x14ac:dyDescent="0.25">
      <c r="A226" s="528">
        <v>6270</v>
      </c>
      <c r="B226" s="418" t="s">
        <v>243</v>
      </c>
      <c r="C226" s="626">
        <f t="shared" si="291"/>
        <v>0</v>
      </c>
      <c r="D226" s="523"/>
      <c r="E226" s="524"/>
      <c r="F226" s="525">
        <f t="shared" si="307"/>
        <v>0</v>
      </c>
      <c r="G226" s="523"/>
      <c r="H226" s="524"/>
      <c r="I226" s="525">
        <f t="shared" si="308"/>
        <v>0</v>
      </c>
      <c r="J226" s="526"/>
      <c r="K226" s="524"/>
      <c r="L226" s="525">
        <f t="shared" si="309"/>
        <v>0</v>
      </c>
      <c r="M226" s="523"/>
      <c r="N226" s="524"/>
      <c r="O226" s="525">
        <f t="shared" si="310"/>
        <v>0</v>
      </c>
      <c r="P226" s="527"/>
    </row>
    <row r="227" spans="1:16" ht="24" hidden="1" x14ac:dyDescent="0.25">
      <c r="A227" s="536">
        <v>6290</v>
      </c>
      <c r="B227" s="410" t="s">
        <v>244</v>
      </c>
      <c r="C227" s="641">
        <f t="shared" si="291"/>
        <v>0</v>
      </c>
      <c r="D227" s="537">
        <f>SUM(D228:D231)</f>
        <v>0</v>
      </c>
      <c r="E227" s="538">
        <f t="shared" ref="E227" si="311">SUM(E228:E231)</f>
        <v>0</v>
      </c>
      <c r="F227" s="520">
        <f>SUM(F228:F231)</f>
        <v>0</v>
      </c>
      <c r="G227" s="537">
        <f t="shared" ref="G227:O227" si="312">SUM(G228:G231)</f>
        <v>0</v>
      </c>
      <c r="H227" s="538">
        <f t="shared" si="312"/>
        <v>0</v>
      </c>
      <c r="I227" s="520">
        <f t="shared" si="312"/>
        <v>0</v>
      </c>
      <c r="J227" s="539">
        <f t="shared" si="312"/>
        <v>0</v>
      </c>
      <c r="K227" s="538">
        <f t="shared" si="312"/>
        <v>0</v>
      </c>
      <c r="L227" s="520">
        <f t="shared" si="312"/>
        <v>0</v>
      </c>
      <c r="M227" s="537">
        <f t="shared" si="312"/>
        <v>0</v>
      </c>
      <c r="N227" s="538">
        <f t="shared" si="312"/>
        <v>0</v>
      </c>
      <c r="O227" s="520">
        <f t="shared" si="312"/>
        <v>0</v>
      </c>
      <c r="P227" s="552"/>
    </row>
    <row r="228" spans="1:16" hidden="1" x14ac:dyDescent="0.25">
      <c r="A228" s="381">
        <v>6291</v>
      </c>
      <c r="B228" s="418" t="s">
        <v>245</v>
      </c>
      <c r="C228" s="626">
        <f t="shared" si="291"/>
        <v>0</v>
      </c>
      <c r="D228" s="523"/>
      <c r="E228" s="524"/>
      <c r="F228" s="525">
        <f t="shared" ref="F228:F231" si="313">D228+E228</f>
        <v>0</v>
      </c>
      <c r="G228" s="523"/>
      <c r="H228" s="524"/>
      <c r="I228" s="525">
        <f t="shared" ref="I228:I231" si="314">G228+H228</f>
        <v>0</v>
      </c>
      <c r="J228" s="526"/>
      <c r="K228" s="524"/>
      <c r="L228" s="525">
        <f t="shared" ref="L228:L231" si="315">J228+K228</f>
        <v>0</v>
      </c>
      <c r="M228" s="523"/>
      <c r="N228" s="524"/>
      <c r="O228" s="525">
        <f t="shared" ref="O228:O231" si="316">M228+N228</f>
        <v>0</v>
      </c>
      <c r="P228" s="527"/>
    </row>
    <row r="229" spans="1:16" hidden="1" x14ac:dyDescent="0.25">
      <c r="A229" s="381">
        <v>6292</v>
      </c>
      <c r="B229" s="418" t="s">
        <v>246</v>
      </c>
      <c r="C229" s="626">
        <f t="shared" si="291"/>
        <v>0</v>
      </c>
      <c r="D229" s="523"/>
      <c r="E229" s="524"/>
      <c r="F229" s="525">
        <f t="shared" si="313"/>
        <v>0</v>
      </c>
      <c r="G229" s="523"/>
      <c r="H229" s="524"/>
      <c r="I229" s="525">
        <f t="shared" si="314"/>
        <v>0</v>
      </c>
      <c r="J229" s="526"/>
      <c r="K229" s="524"/>
      <c r="L229" s="525">
        <f t="shared" si="315"/>
        <v>0</v>
      </c>
      <c r="M229" s="523"/>
      <c r="N229" s="524"/>
      <c r="O229" s="525">
        <f t="shared" si="316"/>
        <v>0</v>
      </c>
      <c r="P229" s="527"/>
    </row>
    <row r="230" spans="1:16" ht="72" hidden="1" x14ac:dyDescent="0.25">
      <c r="A230" s="381">
        <v>6296</v>
      </c>
      <c r="B230" s="418" t="s">
        <v>247</v>
      </c>
      <c r="C230" s="626">
        <f t="shared" si="291"/>
        <v>0</v>
      </c>
      <c r="D230" s="523"/>
      <c r="E230" s="524"/>
      <c r="F230" s="525">
        <f t="shared" si="313"/>
        <v>0</v>
      </c>
      <c r="G230" s="523"/>
      <c r="H230" s="524"/>
      <c r="I230" s="525">
        <f t="shared" si="314"/>
        <v>0</v>
      </c>
      <c r="J230" s="526"/>
      <c r="K230" s="524"/>
      <c r="L230" s="525">
        <f t="shared" si="315"/>
        <v>0</v>
      </c>
      <c r="M230" s="523"/>
      <c r="N230" s="524"/>
      <c r="O230" s="525">
        <f t="shared" si="316"/>
        <v>0</v>
      </c>
      <c r="P230" s="527"/>
    </row>
    <row r="231" spans="1:16" ht="39.75" hidden="1" customHeight="1" x14ac:dyDescent="0.25">
      <c r="A231" s="381">
        <v>6299</v>
      </c>
      <c r="B231" s="418" t="s">
        <v>248</v>
      </c>
      <c r="C231" s="626">
        <f t="shared" si="291"/>
        <v>0</v>
      </c>
      <c r="D231" s="523"/>
      <c r="E231" s="524"/>
      <c r="F231" s="525">
        <f t="shared" si="313"/>
        <v>0</v>
      </c>
      <c r="G231" s="523"/>
      <c r="H231" s="524"/>
      <c r="I231" s="525">
        <f t="shared" si="314"/>
        <v>0</v>
      </c>
      <c r="J231" s="526"/>
      <c r="K231" s="524"/>
      <c r="L231" s="525">
        <f t="shared" si="315"/>
        <v>0</v>
      </c>
      <c r="M231" s="523"/>
      <c r="N231" s="524"/>
      <c r="O231" s="525">
        <f t="shared" si="316"/>
        <v>0</v>
      </c>
      <c r="P231" s="527"/>
    </row>
    <row r="232" spans="1:16" hidden="1" x14ac:dyDescent="0.25">
      <c r="A232" s="398">
        <v>6300</v>
      </c>
      <c r="B232" s="508" t="s">
        <v>249</v>
      </c>
      <c r="C232" s="624">
        <f t="shared" si="291"/>
        <v>0</v>
      </c>
      <c r="D232" s="509">
        <f>SUM(D233,D238,D239)</f>
        <v>0</v>
      </c>
      <c r="E232" s="510">
        <f t="shared" ref="E232" si="317">SUM(E233,E238,E239)</f>
        <v>0</v>
      </c>
      <c r="F232" s="511">
        <f>SUM(F233,F238,F239)</f>
        <v>0</v>
      </c>
      <c r="G232" s="509">
        <f t="shared" ref="G232:O232" si="318">SUM(G233,G238,G239)</f>
        <v>0</v>
      </c>
      <c r="H232" s="510">
        <f t="shared" si="318"/>
        <v>0</v>
      </c>
      <c r="I232" s="511">
        <f t="shared" si="318"/>
        <v>0</v>
      </c>
      <c r="J232" s="512">
        <f t="shared" si="318"/>
        <v>0</v>
      </c>
      <c r="K232" s="510">
        <f t="shared" si="318"/>
        <v>0</v>
      </c>
      <c r="L232" s="511">
        <f t="shared" si="318"/>
        <v>0</v>
      </c>
      <c r="M232" s="509">
        <f t="shared" si="318"/>
        <v>0</v>
      </c>
      <c r="N232" s="510">
        <f t="shared" si="318"/>
        <v>0</v>
      </c>
      <c r="O232" s="511">
        <f t="shared" si="318"/>
        <v>0</v>
      </c>
      <c r="P232" s="540"/>
    </row>
    <row r="233" spans="1:16" ht="24" hidden="1" x14ac:dyDescent="0.25">
      <c r="A233" s="536">
        <v>6320</v>
      </c>
      <c r="B233" s="410" t="s">
        <v>250</v>
      </c>
      <c r="C233" s="641">
        <f t="shared" si="291"/>
        <v>0</v>
      </c>
      <c r="D233" s="537">
        <f>SUM(D234:D237)</f>
        <v>0</v>
      </c>
      <c r="E233" s="538">
        <f t="shared" ref="E233" si="319">SUM(E234:E237)</f>
        <v>0</v>
      </c>
      <c r="F233" s="520">
        <f>SUM(F234:F237)</f>
        <v>0</v>
      </c>
      <c r="G233" s="537">
        <f t="shared" ref="G233:O233" si="320">SUM(G234:G237)</f>
        <v>0</v>
      </c>
      <c r="H233" s="538">
        <f t="shared" si="320"/>
        <v>0</v>
      </c>
      <c r="I233" s="520">
        <f t="shared" si="320"/>
        <v>0</v>
      </c>
      <c r="J233" s="539">
        <f t="shared" si="320"/>
        <v>0</v>
      </c>
      <c r="K233" s="538">
        <f t="shared" si="320"/>
        <v>0</v>
      </c>
      <c r="L233" s="520">
        <f t="shared" si="320"/>
        <v>0</v>
      </c>
      <c r="M233" s="537">
        <f t="shared" si="320"/>
        <v>0</v>
      </c>
      <c r="N233" s="538">
        <f t="shared" si="320"/>
        <v>0</v>
      </c>
      <c r="O233" s="520">
        <f t="shared" si="320"/>
        <v>0</v>
      </c>
      <c r="P233" s="522"/>
    </row>
    <row r="234" spans="1:16" hidden="1" x14ac:dyDescent="0.25">
      <c r="A234" s="381">
        <v>6322</v>
      </c>
      <c r="B234" s="418" t="s">
        <v>251</v>
      </c>
      <c r="C234" s="626">
        <f t="shared" si="291"/>
        <v>0</v>
      </c>
      <c r="D234" s="523"/>
      <c r="E234" s="524"/>
      <c r="F234" s="525">
        <f t="shared" ref="F234:F239" si="321">D234+E234</f>
        <v>0</v>
      </c>
      <c r="G234" s="523"/>
      <c r="H234" s="524"/>
      <c r="I234" s="525">
        <f t="shared" ref="I234:I239" si="322">G234+H234</f>
        <v>0</v>
      </c>
      <c r="J234" s="526"/>
      <c r="K234" s="524"/>
      <c r="L234" s="525">
        <f t="shared" ref="L234:L239" si="323">J234+K234</f>
        <v>0</v>
      </c>
      <c r="M234" s="523"/>
      <c r="N234" s="524"/>
      <c r="O234" s="525">
        <f t="shared" ref="O234:O239" si="324">M234+N234</f>
        <v>0</v>
      </c>
      <c r="P234" s="527"/>
    </row>
    <row r="235" spans="1:16" ht="24" hidden="1" x14ac:dyDescent="0.25">
      <c r="A235" s="381">
        <v>6323</v>
      </c>
      <c r="B235" s="418" t="s">
        <v>252</v>
      </c>
      <c r="C235" s="626">
        <f t="shared" si="291"/>
        <v>0</v>
      </c>
      <c r="D235" s="523"/>
      <c r="E235" s="524"/>
      <c r="F235" s="525">
        <f t="shared" si="321"/>
        <v>0</v>
      </c>
      <c r="G235" s="523"/>
      <c r="H235" s="524"/>
      <c r="I235" s="525">
        <f t="shared" si="322"/>
        <v>0</v>
      </c>
      <c r="J235" s="526"/>
      <c r="K235" s="524"/>
      <c r="L235" s="525">
        <f t="shared" si="323"/>
        <v>0</v>
      </c>
      <c r="M235" s="523"/>
      <c r="N235" s="524"/>
      <c r="O235" s="525">
        <f t="shared" si="324"/>
        <v>0</v>
      </c>
      <c r="P235" s="527"/>
    </row>
    <row r="236" spans="1:16" ht="24" hidden="1" x14ac:dyDescent="0.25">
      <c r="A236" s="381">
        <v>6324</v>
      </c>
      <c r="B236" s="418" t="s">
        <v>253</v>
      </c>
      <c r="C236" s="626">
        <f t="shared" si="291"/>
        <v>0</v>
      </c>
      <c r="D236" s="523"/>
      <c r="E236" s="524"/>
      <c r="F236" s="525">
        <f t="shared" si="321"/>
        <v>0</v>
      </c>
      <c r="G236" s="523"/>
      <c r="H236" s="524"/>
      <c r="I236" s="525">
        <f t="shared" si="322"/>
        <v>0</v>
      </c>
      <c r="J236" s="526"/>
      <c r="K236" s="524"/>
      <c r="L236" s="525">
        <f t="shared" si="323"/>
        <v>0</v>
      </c>
      <c r="M236" s="523"/>
      <c r="N236" s="524"/>
      <c r="O236" s="525">
        <f t="shared" si="324"/>
        <v>0</v>
      </c>
      <c r="P236" s="527"/>
    </row>
    <row r="237" spans="1:16" hidden="1" x14ac:dyDescent="0.25">
      <c r="A237" s="374">
        <v>6329</v>
      </c>
      <c r="B237" s="410" t="s">
        <v>254</v>
      </c>
      <c r="C237" s="625">
        <f t="shared" si="291"/>
        <v>0</v>
      </c>
      <c r="D237" s="518"/>
      <c r="E237" s="519"/>
      <c r="F237" s="520">
        <f t="shared" si="321"/>
        <v>0</v>
      </c>
      <c r="G237" s="518"/>
      <c r="H237" s="519"/>
      <c r="I237" s="520">
        <f t="shared" si="322"/>
        <v>0</v>
      </c>
      <c r="J237" s="521"/>
      <c r="K237" s="519"/>
      <c r="L237" s="520">
        <f t="shared" si="323"/>
        <v>0</v>
      </c>
      <c r="M237" s="518"/>
      <c r="N237" s="519"/>
      <c r="O237" s="520">
        <f t="shared" si="324"/>
        <v>0</v>
      </c>
      <c r="P237" s="522"/>
    </row>
    <row r="238" spans="1:16" ht="24" hidden="1" x14ac:dyDescent="0.25">
      <c r="A238" s="567">
        <v>6330</v>
      </c>
      <c r="B238" s="568" t="s">
        <v>255</v>
      </c>
      <c r="C238" s="641">
        <f t="shared" si="291"/>
        <v>0</v>
      </c>
      <c r="D238" s="554"/>
      <c r="E238" s="555"/>
      <c r="F238" s="556">
        <f t="shared" si="321"/>
        <v>0</v>
      </c>
      <c r="G238" s="554"/>
      <c r="H238" s="555"/>
      <c r="I238" s="556">
        <f t="shared" si="322"/>
        <v>0</v>
      </c>
      <c r="J238" s="557"/>
      <c r="K238" s="555"/>
      <c r="L238" s="556">
        <f t="shared" si="323"/>
        <v>0</v>
      </c>
      <c r="M238" s="554"/>
      <c r="N238" s="555"/>
      <c r="O238" s="556">
        <f t="shared" si="324"/>
        <v>0</v>
      </c>
      <c r="P238" s="552"/>
    </row>
    <row r="239" spans="1:16" hidden="1" x14ac:dyDescent="0.25">
      <c r="A239" s="528">
        <v>6360</v>
      </c>
      <c r="B239" s="418" t="s">
        <v>256</v>
      </c>
      <c r="C239" s="626">
        <f t="shared" si="291"/>
        <v>0</v>
      </c>
      <c r="D239" s="523"/>
      <c r="E239" s="524"/>
      <c r="F239" s="525">
        <f t="shared" si="321"/>
        <v>0</v>
      </c>
      <c r="G239" s="523"/>
      <c r="H239" s="524"/>
      <c r="I239" s="525">
        <f t="shared" si="322"/>
        <v>0</v>
      </c>
      <c r="J239" s="526"/>
      <c r="K239" s="524"/>
      <c r="L239" s="525">
        <f t="shared" si="323"/>
        <v>0</v>
      </c>
      <c r="M239" s="523"/>
      <c r="N239" s="524"/>
      <c r="O239" s="525">
        <f t="shared" si="324"/>
        <v>0</v>
      </c>
      <c r="P239" s="527"/>
    </row>
    <row r="240" spans="1:16" ht="36" hidden="1" x14ac:dyDescent="0.25">
      <c r="A240" s="398">
        <v>6400</v>
      </c>
      <c r="B240" s="508" t="s">
        <v>257</v>
      </c>
      <c r="C240" s="624">
        <f t="shared" si="291"/>
        <v>0</v>
      </c>
      <c r="D240" s="509">
        <f>SUM(D241,D245)</f>
        <v>0</v>
      </c>
      <c r="E240" s="510">
        <f t="shared" ref="E240" si="325">SUM(E241,E245)</f>
        <v>0</v>
      </c>
      <c r="F240" s="511">
        <f>SUM(F241,F245)</f>
        <v>0</v>
      </c>
      <c r="G240" s="509">
        <f t="shared" ref="G240:O240" si="326">SUM(G241,G245)</f>
        <v>0</v>
      </c>
      <c r="H240" s="510">
        <f t="shared" si="326"/>
        <v>0</v>
      </c>
      <c r="I240" s="511">
        <f t="shared" si="326"/>
        <v>0</v>
      </c>
      <c r="J240" s="512">
        <f t="shared" si="326"/>
        <v>0</v>
      </c>
      <c r="K240" s="510">
        <f t="shared" si="326"/>
        <v>0</v>
      </c>
      <c r="L240" s="511">
        <f t="shared" si="326"/>
        <v>0</v>
      </c>
      <c r="M240" s="509">
        <f t="shared" si="326"/>
        <v>0</v>
      </c>
      <c r="N240" s="510">
        <f t="shared" si="326"/>
        <v>0</v>
      </c>
      <c r="O240" s="511">
        <f t="shared" si="326"/>
        <v>0</v>
      </c>
      <c r="P240" s="540"/>
    </row>
    <row r="241" spans="1:17" ht="24" hidden="1" x14ac:dyDescent="0.25">
      <c r="A241" s="536">
        <v>6410</v>
      </c>
      <c r="B241" s="410" t="s">
        <v>258</v>
      </c>
      <c r="C241" s="625">
        <f t="shared" si="291"/>
        <v>0</v>
      </c>
      <c r="D241" s="537">
        <f>SUM(D242:D244)</f>
        <v>0</v>
      </c>
      <c r="E241" s="538">
        <f t="shared" ref="E241" si="327">SUM(E242:E244)</f>
        <v>0</v>
      </c>
      <c r="F241" s="520">
        <f>SUM(F242:F244)</f>
        <v>0</v>
      </c>
      <c r="G241" s="537">
        <f t="shared" ref="G241:O241" si="328">SUM(G242:G244)</f>
        <v>0</v>
      </c>
      <c r="H241" s="538">
        <f t="shared" si="328"/>
        <v>0</v>
      </c>
      <c r="I241" s="520">
        <f t="shared" si="328"/>
        <v>0</v>
      </c>
      <c r="J241" s="539">
        <f t="shared" si="328"/>
        <v>0</v>
      </c>
      <c r="K241" s="538">
        <f t="shared" si="328"/>
        <v>0</v>
      </c>
      <c r="L241" s="520">
        <f t="shared" si="328"/>
        <v>0</v>
      </c>
      <c r="M241" s="537">
        <f t="shared" si="328"/>
        <v>0</v>
      </c>
      <c r="N241" s="538">
        <f t="shared" si="328"/>
        <v>0</v>
      </c>
      <c r="O241" s="520">
        <f t="shared" si="328"/>
        <v>0</v>
      </c>
      <c r="P241" s="550"/>
    </row>
    <row r="242" spans="1:17" hidden="1" x14ac:dyDescent="0.25">
      <c r="A242" s="381">
        <v>6411</v>
      </c>
      <c r="B242" s="541" t="s">
        <v>259</v>
      </c>
      <c r="C242" s="626">
        <f t="shared" si="291"/>
        <v>0</v>
      </c>
      <c r="D242" s="523"/>
      <c r="E242" s="524"/>
      <c r="F242" s="525">
        <f t="shared" ref="F242:F244" si="329">D242+E242</f>
        <v>0</v>
      </c>
      <c r="G242" s="523"/>
      <c r="H242" s="524"/>
      <c r="I242" s="525">
        <f t="shared" ref="I242:I244" si="330">G242+H242</f>
        <v>0</v>
      </c>
      <c r="J242" s="526"/>
      <c r="K242" s="524"/>
      <c r="L242" s="525">
        <f t="shared" ref="L242:L244" si="331">J242+K242</f>
        <v>0</v>
      </c>
      <c r="M242" s="523"/>
      <c r="N242" s="524"/>
      <c r="O242" s="525">
        <f t="shared" ref="O242:O244" si="332">M242+N242</f>
        <v>0</v>
      </c>
      <c r="P242" s="527"/>
    </row>
    <row r="243" spans="1:17" ht="36" hidden="1" x14ac:dyDescent="0.25">
      <c r="A243" s="381">
        <v>6412</v>
      </c>
      <c r="B243" s="418" t="s">
        <v>260</v>
      </c>
      <c r="C243" s="626">
        <f t="shared" si="291"/>
        <v>0</v>
      </c>
      <c r="D243" s="523"/>
      <c r="E243" s="524"/>
      <c r="F243" s="525">
        <f t="shared" si="329"/>
        <v>0</v>
      </c>
      <c r="G243" s="523"/>
      <c r="H243" s="524"/>
      <c r="I243" s="525">
        <f t="shared" si="330"/>
        <v>0</v>
      </c>
      <c r="J243" s="526"/>
      <c r="K243" s="524"/>
      <c r="L243" s="525">
        <f t="shared" si="331"/>
        <v>0</v>
      </c>
      <c r="M243" s="523"/>
      <c r="N243" s="524"/>
      <c r="O243" s="525">
        <f t="shared" si="332"/>
        <v>0</v>
      </c>
      <c r="P243" s="527"/>
    </row>
    <row r="244" spans="1:17" ht="36" hidden="1" x14ac:dyDescent="0.25">
      <c r="A244" s="381">
        <v>6419</v>
      </c>
      <c r="B244" s="418" t="s">
        <v>261</v>
      </c>
      <c r="C244" s="626">
        <f t="shared" si="291"/>
        <v>0</v>
      </c>
      <c r="D244" s="523"/>
      <c r="E244" s="524"/>
      <c r="F244" s="525">
        <f t="shared" si="329"/>
        <v>0</v>
      </c>
      <c r="G244" s="523"/>
      <c r="H244" s="524"/>
      <c r="I244" s="525">
        <f t="shared" si="330"/>
        <v>0</v>
      </c>
      <c r="J244" s="526"/>
      <c r="K244" s="524"/>
      <c r="L244" s="525">
        <f t="shared" si="331"/>
        <v>0</v>
      </c>
      <c r="M244" s="523"/>
      <c r="N244" s="524"/>
      <c r="O244" s="525">
        <f t="shared" si="332"/>
        <v>0</v>
      </c>
      <c r="P244" s="527"/>
    </row>
    <row r="245" spans="1:17" ht="48" hidden="1" x14ac:dyDescent="0.25">
      <c r="A245" s="528">
        <v>6420</v>
      </c>
      <c r="B245" s="418" t="s">
        <v>262</v>
      </c>
      <c r="C245" s="626">
        <f t="shared" si="291"/>
        <v>0</v>
      </c>
      <c r="D245" s="529">
        <f>SUM(D246:D249)</f>
        <v>0</v>
      </c>
      <c r="E245" s="530">
        <f t="shared" ref="E245" si="333">SUM(E246:E249)</f>
        <v>0</v>
      </c>
      <c r="F245" s="525">
        <f>SUM(F246:F249)</f>
        <v>0</v>
      </c>
      <c r="G245" s="529">
        <f t="shared" ref="G245:H245" si="334">SUM(G246:G249)</f>
        <v>0</v>
      </c>
      <c r="H245" s="530">
        <f t="shared" si="334"/>
        <v>0</v>
      </c>
      <c r="I245" s="525">
        <f>SUM(I246:I249)</f>
        <v>0</v>
      </c>
      <c r="J245" s="531">
        <f t="shared" ref="J245:K245" si="335">SUM(J246:J249)</f>
        <v>0</v>
      </c>
      <c r="K245" s="530">
        <f t="shared" si="335"/>
        <v>0</v>
      </c>
      <c r="L245" s="525">
        <f>SUM(L246:L249)</f>
        <v>0</v>
      </c>
      <c r="M245" s="529">
        <f t="shared" ref="M245:O245" si="336">SUM(M246:M249)</f>
        <v>0</v>
      </c>
      <c r="N245" s="530">
        <f t="shared" si="336"/>
        <v>0</v>
      </c>
      <c r="O245" s="525">
        <f t="shared" si="336"/>
        <v>0</v>
      </c>
      <c r="P245" s="527"/>
    </row>
    <row r="246" spans="1:17" ht="36" hidden="1" x14ac:dyDescent="0.25">
      <c r="A246" s="381">
        <v>6421</v>
      </c>
      <c r="B246" s="418" t="s">
        <v>263</v>
      </c>
      <c r="C246" s="626">
        <f t="shared" si="291"/>
        <v>0</v>
      </c>
      <c r="D246" s="523"/>
      <c r="E246" s="524"/>
      <c r="F246" s="525">
        <f t="shared" ref="F246:F249" si="337">D246+E246</f>
        <v>0</v>
      </c>
      <c r="G246" s="523"/>
      <c r="H246" s="524"/>
      <c r="I246" s="525">
        <f t="shared" ref="I246:I249" si="338">G246+H246</f>
        <v>0</v>
      </c>
      <c r="J246" s="526"/>
      <c r="K246" s="524"/>
      <c r="L246" s="525">
        <f t="shared" ref="L246:L249" si="339">J246+K246</f>
        <v>0</v>
      </c>
      <c r="M246" s="523"/>
      <c r="N246" s="524"/>
      <c r="O246" s="525">
        <f t="shared" ref="O246:O249" si="340">M246+N246</f>
        <v>0</v>
      </c>
      <c r="P246" s="527"/>
    </row>
    <row r="247" spans="1:17" hidden="1" x14ac:dyDescent="0.25">
      <c r="A247" s="381">
        <v>6422</v>
      </c>
      <c r="B247" s="418" t="s">
        <v>264</v>
      </c>
      <c r="C247" s="626">
        <f t="shared" si="291"/>
        <v>0</v>
      </c>
      <c r="D247" s="523"/>
      <c r="E247" s="524"/>
      <c r="F247" s="525">
        <f t="shared" si="337"/>
        <v>0</v>
      </c>
      <c r="G247" s="523"/>
      <c r="H247" s="524"/>
      <c r="I247" s="525">
        <f t="shared" si="338"/>
        <v>0</v>
      </c>
      <c r="J247" s="526"/>
      <c r="K247" s="524"/>
      <c r="L247" s="525">
        <f t="shared" si="339"/>
        <v>0</v>
      </c>
      <c r="M247" s="523"/>
      <c r="N247" s="524"/>
      <c r="O247" s="525">
        <f t="shared" si="340"/>
        <v>0</v>
      </c>
      <c r="P247" s="527"/>
    </row>
    <row r="248" spans="1:17" ht="13.5" hidden="1" customHeight="1" x14ac:dyDescent="0.25">
      <c r="A248" s="381">
        <v>6423</v>
      </c>
      <c r="B248" s="418" t="s">
        <v>265</v>
      </c>
      <c r="C248" s="626">
        <f t="shared" si="291"/>
        <v>0</v>
      </c>
      <c r="D248" s="523"/>
      <c r="E248" s="524"/>
      <c r="F248" s="525">
        <f t="shared" si="337"/>
        <v>0</v>
      </c>
      <c r="G248" s="523"/>
      <c r="H248" s="524"/>
      <c r="I248" s="525">
        <f t="shared" si="338"/>
        <v>0</v>
      </c>
      <c r="J248" s="526"/>
      <c r="K248" s="524"/>
      <c r="L248" s="525">
        <f t="shared" si="339"/>
        <v>0</v>
      </c>
      <c r="M248" s="523"/>
      <c r="N248" s="524"/>
      <c r="O248" s="525">
        <f t="shared" si="340"/>
        <v>0</v>
      </c>
      <c r="P248" s="527"/>
    </row>
    <row r="249" spans="1:17" ht="36" hidden="1" x14ac:dyDescent="0.25">
      <c r="A249" s="381">
        <v>6424</v>
      </c>
      <c r="B249" s="418" t="s">
        <v>266</v>
      </c>
      <c r="C249" s="626">
        <f t="shared" si="291"/>
        <v>0</v>
      </c>
      <c r="D249" s="523"/>
      <c r="E249" s="524"/>
      <c r="F249" s="525">
        <f t="shared" si="337"/>
        <v>0</v>
      </c>
      <c r="G249" s="523"/>
      <c r="H249" s="524"/>
      <c r="I249" s="525">
        <f t="shared" si="338"/>
        <v>0</v>
      </c>
      <c r="J249" s="526"/>
      <c r="K249" s="524"/>
      <c r="L249" s="525">
        <f t="shared" si="339"/>
        <v>0</v>
      </c>
      <c r="M249" s="523"/>
      <c r="N249" s="524"/>
      <c r="O249" s="525">
        <f t="shared" si="340"/>
        <v>0</v>
      </c>
      <c r="P249" s="527"/>
      <c r="Q249" s="569"/>
    </row>
    <row r="250" spans="1:17" ht="60" hidden="1" x14ac:dyDescent="0.25">
      <c r="A250" s="398">
        <v>6500</v>
      </c>
      <c r="B250" s="508" t="s">
        <v>267</v>
      </c>
      <c r="C250" s="628">
        <f t="shared" si="291"/>
        <v>0</v>
      </c>
      <c r="D250" s="543">
        <f t="shared" ref="D250:O250" si="341">SUM(D251)</f>
        <v>0</v>
      </c>
      <c r="E250" s="544">
        <f t="shared" si="341"/>
        <v>0</v>
      </c>
      <c r="F250" s="545">
        <f t="shared" si="341"/>
        <v>0</v>
      </c>
      <c r="G250" s="454">
        <f t="shared" si="341"/>
        <v>0</v>
      </c>
      <c r="H250" s="455">
        <f t="shared" si="341"/>
        <v>0</v>
      </c>
      <c r="I250" s="545">
        <f t="shared" si="341"/>
        <v>0</v>
      </c>
      <c r="J250" s="570">
        <f t="shared" si="341"/>
        <v>0</v>
      </c>
      <c r="K250" s="455">
        <f t="shared" si="341"/>
        <v>0</v>
      </c>
      <c r="L250" s="545">
        <f t="shared" si="341"/>
        <v>0</v>
      </c>
      <c r="M250" s="454">
        <f t="shared" si="341"/>
        <v>0</v>
      </c>
      <c r="N250" s="455">
        <f t="shared" si="341"/>
        <v>0</v>
      </c>
      <c r="O250" s="545">
        <f t="shared" si="341"/>
        <v>0</v>
      </c>
      <c r="P250" s="540"/>
      <c r="Q250" s="569"/>
    </row>
    <row r="251" spans="1:17" ht="48" hidden="1" x14ac:dyDescent="0.25">
      <c r="A251" s="381">
        <v>6510</v>
      </c>
      <c r="B251" s="418" t="s">
        <v>268</v>
      </c>
      <c r="C251" s="626">
        <f t="shared" si="291"/>
        <v>0</v>
      </c>
      <c r="D251" s="532"/>
      <c r="E251" s="533"/>
      <c r="F251" s="571">
        <f>D251+E251</f>
        <v>0</v>
      </c>
      <c r="G251" s="572"/>
      <c r="H251" s="573"/>
      <c r="I251" s="571">
        <f>G251+H251</f>
        <v>0</v>
      </c>
      <c r="J251" s="574"/>
      <c r="K251" s="573"/>
      <c r="L251" s="571">
        <f>J251+K251</f>
        <v>0</v>
      </c>
      <c r="M251" s="572"/>
      <c r="N251" s="573"/>
      <c r="O251" s="571">
        <f t="shared" ref="O251" si="342">M251+N251</f>
        <v>0</v>
      </c>
      <c r="P251" s="550"/>
      <c r="Q251" s="569"/>
    </row>
    <row r="252" spans="1:17" ht="48" hidden="1" x14ac:dyDescent="0.25">
      <c r="A252" s="575">
        <v>7000</v>
      </c>
      <c r="B252" s="575" t="s">
        <v>269</v>
      </c>
      <c r="C252" s="643">
        <f t="shared" si="291"/>
        <v>0</v>
      </c>
      <c r="D252" s="576">
        <f>SUM(D253,D263)</f>
        <v>0</v>
      </c>
      <c r="E252" s="577">
        <f t="shared" ref="E252" si="343">SUM(E253,E263)</f>
        <v>0</v>
      </c>
      <c r="F252" s="578">
        <f>SUM(F253,F263)</f>
        <v>0</v>
      </c>
      <c r="G252" s="576">
        <f t="shared" ref="G252:H252" si="344">SUM(G253,G263)</f>
        <v>0</v>
      </c>
      <c r="H252" s="577">
        <f t="shared" si="344"/>
        <v>0</v>
      </c>
      <c r="I252" s="578">
        <f>SUM(I253,I263)</f>
        <v>0</v>
      </c>
      <c r="J252" s="579">
        <f t="shared" ref="J252:K252" si="345">SUM(J253,J263)</f>
        <v>0</v>
      </c>
      <c r="K252" s="577">
        <f t="shared" si="345"/>
        <v>0</v>
      </c>
      <c r="L252" s="578">
        <f>SUM(L253,L263)</f>
        <v>0</v>
      </c>
      <c r="M252" s="576">
        <f t="shared" ref="M252:O252" si="346">SUM(M253,M263)</f>
        <v>0</v>
      </c>
      <c r="N252" s="577">
        <f t="shared" si="346"/>
        <v>0</v>
      </c>
      <c r="O252" s="578">
        <f t="shared" si="346"/>
        <v>0</v>
      </c>
      <c r="P252" s="273"/>
    </row>
    <row r="253" spans="1:17" ht="24" hidden="1" x14ac:dyDescent="0.25">
      <c r="A253" s="398">
        <v>7200</v>
      </c>
      <c r="B253" s="508" t="s">
        <v>270</v>
      </c>
      <c r="C253" s="624">
        <f t="shared" si="291"/>
        <v>0</v>
      </c>
      <c r="D253" s="509">
        <f t="shared" ref="D253:O253" si="347">SUM(D254,D255,D256,D257,D261,D262)</f>
        <v>0</v>
      </c>
      <c r="E253" s="510">
        <f t="shared" si="347"/>
        <v>0</v>
      </c>
      <c r="F253" s="511">
        <f t="shared" si="347"/>
        <v>0</v>
      </c>
      <c r="G253" s="509">
        <f t="shared" si="347"/>
        <v>0</v>
      </c>
      <c r="H253" s="510">
        <f t="shared" si="347"/>
        <v>0</v>
      </c>
      <c r="I253" s="511">
        <f t="shared" si="347"/>
        <v>0</v>
      </c>
      <c r="J253" s="512">
        <f t="shared" si="347"/>
        <v>0</v>
      </c>
      <c r="K253" s="510">
        <f t="shared" si="347"/>
        <v>0</v>
      </c>
      <c r="L253" s="511">
        <f t="shared" si="347"/>
        <v>0</v>
      </c>
      <c r="M253" s="509">
        <f t="shared" si="347"/>
        <v>0</v>
      </c>
      <c r="N253" s="510">
        <f t="shared" si="347"/>
        <v>0</v>
      </c>
      <c r="O253" s="511">
        <f t="shared" si="347"/>
        <v>0</v>
      </c>
      <c r="P253" s="513"/>
    </row>
    <row r="254" spans="1:17" ht="24" hidden="1" x14ac:dyDescent="0.25">
      <c r="A254" s="536">
        <v>7210</v>
      </c>
      <c r="B254" s="410" t="s">
        <v>271</v>
      </c>
      <c r="C254" s="625">
        <f t="shared" si="291"/>
        <v>0</v>
      </c>
      <c r="D254" s="518"/>
      <c r="E254" s="519"/>
      <c r="F254" s="520">
        <f t="shared" ref="F254:F256" si="348">D254+E254</f>
        <v>0</v>
      </c>
      <c r="G254" s="518"/>
      <c r="H254" s="519"/>
      <c r="I254" s="520">
        <f t="shared" ref="I254:I256" si="349">G254+H254</f>
        <v>0</v>
      </c>
      <c r="J254" s="521"/>
      <c r="K254" s="519"/>
      <c r="L254" s="520">
        <f t="shared" ref="L254:L256" si="350">J254+K254</f>
        <v>0</v>
      </c>
      <c r="M254" s="518"/>
      <c r="N254" s="519"/>
      <c r="O254" s="520">
        <f t="shared" ref="O254:O256" si="351">M254+N254</f>
        <v>0</v>
      </c>
      <c r="P254" s="522"/>
    </row>
    <row r="255" spans="1:17" s="569" customFormat="1" ht="36" hidden="1" x14ac:dyDescent="0.25">
      <c r="A255" s="528">
        <v>7220</v>
      </c>
      <c r="B255" s="418" t="s">
        <v>272</v>
      </c>
      <c r="C255" s="626">
        <f t="shared" si="291"/>
        <v>0</v>
      </c>
      <c r="D255" s="523"/>
      <c r="E255" s="524"/>
      <c r="F255" s="525">
        <f t="shared" si="348"/>
        <v>0</v>
      </c>
      <c r="G255" s="523"/>
      <c r="H255" s="524"/>
      <c r="I255" s="525">
        <f t="shared" si="349"/>
        <v>0</v>
      </c>
      <c r="J255" s="526"/>
      <c r="K255" s="524"/>
      <c r="L255" s="525">
        <f t="shared" si="350"/>
        <v>0</v>
      </c>
      <c r="M255" s="523"/>
      <c r="N255" s="524"/>
      <c r="O255" s="525">
        <f t="shared" si="351"/>
        <v>0</v>
      </c>
      <c r="P255" s="527"/>
    </row>
    <row r="256" spans="1:17" ht="24" hidden="1" x14ac:dyDescent="0.25">
      <c r="A256" s="528">
        <v>7230</v>
      </c>
      <c r="B256" s="418" t="s">
        <v>43</v>
      </c>
      <c r="C256" s="626">
        <f t="shared" si="291"/>
        <v>0</v>
      </c>
      <c r="D256" s="523"/>
      <c r="E256" s="524"/>
      <c r="F256" s="525">
        <f t="shared" si="348"/>
        <v>0</v>
      </c>
      <c r="G256" s="523"/>
      <c r="H256" s="524"/>
      <c r="I256" s="525">
        <f t="shared" si="349"/>
        <v>0</v>
      </c>
      <c r="J256" s="526"/>
      <c r="K256" s="524"/>
      <c r="L256" s="525">
        <f t="shared" si="350"/>
        <v>0</v>
      </c>
      <c r="M256" s="523"/>
      <c r="N256" s="524"/>
      <c r="O256" s="525">
        <f t="shared" si="351"/>
        <v>0</v>
      </c>
      <c r="P256" s="527"/>
    </row>
    <row r="257" spans="1:16" ht="24" hidden="1" x14ac:dyDescent="0.25">
      <c r="A257" s="528">
        <v>7240</v>
      </c>
      <c r="B257" s="418" t="s">
        <v>273</v>
      </c>
      <c r="C257" s="626">
        <f t="shared" si="291"/>
        <v>0</v>
      </c>
      <c r="D257" s="529">
        <f t="shared" ref="D257:K257" si="352">SUM(D258:D260)</f>
        <v>0</v>
      </c>
      <c r="E257" s="530">
        <f t="shared" si="352"/>
        <v>0</v>
      </c>
      <c r="F257" s="525">
        <f t="shared" si="352"/>
        <v>0</v>
      </c>
      <c r="G257" s="529">
        <f t="shared" si="352"/>
        <v>0</v>
      </c>
      <c r="H257" s="530">
        <f t="shared" si="352"/>
        <v>0</v>
      </c>
      <c r="I257" s="525">
        <f t="shared" si="352"/>
        <v>0</v>
      </c>
      <c r="J257" s="531">
        <f t="shared" si="352"/>
        <v>0</v>
      </c>
      <c r="K257" s="530">
        <f t="shared" si="352"/>
        <v>0</v>
      </c>
      <c r="L257" s="525">
        <f>SUM(L258:L260)</f>
        <v>0</v>
      </c>
      <c r="M257" s="529">
        <f t="shared" ref="M257:O257" si="353">SUM(M258:M260)</f>
        <v>0</v>
      </c>
      <c r="N257" s="530">
        <f t="shared" si="353"/>
        <v>0</v>
      </c>
      <c r="O257" s="525">
        <f t="shared" si="353"/>
        <v>0</v>
      </c>
      <c r="P257" s="527"/>
    </row>
    <row r="258" spans="1:16" ht="48" hidden="1" x14ac:dyDescent="0.25">
      <c r="A258" s="381">
        <v>7245</v>
      </c>
      <c r="B258" s="418" t="s">
        <v>274</v>
      </c>
      <c r="C258" s="626">
        <f t="shared" si="291"/>
        <v>0</v>
      </c>
      <c r="D258" s="523"/>
      <c r="E258" s="524"/>
      <c r="F258" s="525">
        <f t="shared" ref="F258:F262" si="354">D258+E258</f>
        <v>0</v>
      </c>
      <c r="G258" s="523"/>
      <c r="H258" s="524"/>
      <c r="I258" s="525">
        <f t="shared" ref="I258:I262" si="355">G258+H258</f>
        <v>0</v>
      </c>
      <c r="J258" s="526"/>
      <c r="K258" s="524"/>
      <c r="L258" s="525">
        <f t="shared" ref="L258:L262" si="356">J258+K258</f>
        <v>0</v>
      </c>
      <c r="M258" s="523"/>
      <c r="N258" s="524"/>
      <c r="O258" s="525">
        <f t="shared" ref="O258:O262" si="357">M258+N258</f>
        <v>0</v>
      </c>
      <c r="P258" s="527"/>
    </row>
    <row r="259" spans="1:16" ht="84.75" hidden="1" customHeight="1" x14ac:dyDescent="0.25">
      <c r="A259" s="381">
        <v>7246</v>
      </c>
      <c r="B259" s="418" t="s">
        <v>275</v>
      </c>
      <c r="C259" s="626">
        <f t="shared" si="291"/>
        <v>0</v>
      </c>
      <c r="D259" s="523"/>
      <c r="E259" s="524"/>
      <c r="F259" s="525">
        <f t="shared" si="354"/>
        <v>0</v>
      </c>
      <c r="G259" s="523"/>
      <c r="H259" s="524"/>
      <c r="I259" s="525">
        <f t="shared" si="355"/>
        <v>0</v>
      </c>
      <c r="J259" s="526"/>
      <c r="K259" s="524"/>
      <c r="L259" s="525">
        <f t="shared" si="356"/>
        <v>0</v>
      </c>
      <c r="M259" s="523"/>
      <c r="N259" s="524"/>
      <c r="O259" s="525">
        <f t="shared" si="357"/>
        <v>0</v>
      </c>
      <c r="P259" s="527"/>
    </row>
    <row r="260" spans="1:16" ht="36" hidden="1" x14ac:dyDescent="0.25">
      <c r="A260" s="381">
        <v>7247</v>
      </c>
      <c r="B260" s="418" t="s">
        <v>276</v>
      </c>
      <c r="C260" s="626">
        <f t="shared" si="291"/>
        <v>0</v>
      </c>
      <c r="D260" s="523"/>
      <c r="E260" s="524"/>
      <c r="F260" s="525">
        <f t="shared" si="354"/>
        <v>0</v>
      </c>
      <c r="G260" s="523"/>
      <c r="H260" s="524"/>
      <c r="I260" s="525">
        <f t="shared" si="355"/>
        <v>0</v>
      </c>
      <c r="J260" s="526"/>
      <c r="K260" s="524"/>
      <c r="L260" s="525">
        <f t="shared" si="356"/>
        <v>0</v>
      </c>
      <c r="M260" s="523"/>
      <c r="N260" s="524"/>
      <c r="O260" s="525">
        <f t="shared" si="357"/>
        <v>0</v>
      </c>
      <c r="P260" s="527"/>
    </row>
    <row r="261" spans="1:16" ht="24" hidden="1" x14ac:dyDescent="0.25">
      <c r="A261" s="528">
        <v>7260</v>
      </c>
      <c r="B261" s="418" t="s">
        <v>277</v>
      </c>
      <c r="C261" s="626">
        <f t="shared" si="291"/>
        <v>0</v>
      </c>
      <c r="D261" s="523"/>
      <c r="E261" s="524"/>
      <c r="F261" s="525">
        <f t="shared" si="354"/>
        <v>0</v>
      </c>
      <c r="G261" s="523"/>
      <c r="H261" s="524"/>
      <c r="I261" s="525">
        <f t="shared" si="355"/>
        <v>0</v>
      </c>
      <c r="J261" s="526"/>
      <c r="K261" s="524"/>
      <c r="L261" s="525">
        <f t="shared" si="356"/>
        <v>0</v>
      </c>
      <c r="M261" s="523"/>
      <c r="N261" s="524"/>
      <c r="O261" s="525">
        <f t="shared" si="357"/>
        <v>0</v>
      </c>
      <c r="P261" s="527"/>
    </row>
    <row r="262" spans="1:16" ht="60" hidden="1" x14ac:dyDescent="0.25">
      <c r="A262" s="528">
        <v>7270</v>
      </c>
      <c r="B262" s="418" t="s">
        <v>278</v>
      </c>
      <c r="C262" s="626">
        <f t="shared" si="291"/>
        <v>0</v>
      </c>
      <c r="D262" s="523"/>
      <c r="E262" s="524"/>
      <c r="F262" s="525">
        <f t="shared" si="354"/>
        <v>0</v>
      </c>
      <c r="G262" s="523"/>
      <c r="H262" s="524"/>
      <c r="I262" s="525">
        <f t="shared" si="355"/>
        <v>0</v>
      </c>
      <c r="J262" s="526"/>
      <c r="K262" s="524"/>
      <c r="L262" s="525">
        <f t="shared" si="356"/>
        <v>0</v>
      </c>
      <c r="M262" s="523"/>
      <c r="N262" s="524"/>
      <c r="O262" s="525">
        <f t="shared" si="357"/>
        <v>0</v>
      </c>
      <c r="P262" s="527"/>
    </row>
    <row r="263" spans="1:16" hidden="1" x14ac:dyDescent="0.25">
      <c r="A263" s="466">
        <v>7700</v>
      </c>
      <c r="B263" s="436" t="s">
        <v>279</v>
      </c>
      <c r="C263" s="628">
        <f t="shared" si="291"/>
        <v>0</v>
      </c>
      <c r="D263" s="543">
        <f t="shared" ref="D263:O263" si="358">D264</f>
        <v>0</v>
      </c>
      <c r="E263" s="544">
        <f t="shared" si="358"/>
        <v>0</v>
      </c>
      <c r="F263" s="545">
        <f t="shared" si="358"/>
        <v>0</v>
      </c>
      <c r="G263" s="543">
        <f t="shared" si="358"/>
        <v>0</v>
      </c>
      <c r="H263" s="544">
        <f t="shared" si="358"/>
        <v>0</v>
      </c>
      <c r="I263" s="545">
        <f t="shared" si="358"/>
        <v>0</v>
      </c>
      <c r="J263" s="546">
        <f t="shared" si="358"/>
        <v>0</v>
      </c>
      <c r="K263" s="544">
        <f t="shared" si="358"/>
        <v>0</v>
      </c>
      <c r="L263" s="545">
        <f t="shared" si="358"/>
        <v>0</v>
      </c>
      <c r="M263" s="543">
        <f t="shared" si="358"/>
        <v>0</v>
      </c>
      <c r="N263" s="544">
        <f t="shared" si="358"/>
        <v>0</v>
      </c>
      <c r="O263" s="545">
        <f t="shared" si="358"/>
        <v>0</v>
      </c>
      <c r="P263" s="540"/>
    </row>
    <row r="264" spans="1:16" hidden="1" x14ac:dyDescent="0.25">
      <c r="A264" s="514">
        <v>7720</v>
      </c>
      <c r="B264" s="410" t="s">
        <v>280</v>
      </c>
      <c r="C264" s="627">
        <f t="shared" si="291"/>
        <v>0</v>
      </c>
      <c r="D264" s="572"/>
      <c r="E264" s="573"/>
      <c r="F264" s="571">
        <f>D264+E264</f>
        <v>0</v>
      </c>
      <c r="G264" s="572"/>
      <c r="H264" s="573"/>
      <c r="I264" s="571">
        <f>G264+H264</f>
        <v>0</v>
      </c>
      <c r="J264" s="574"/>
      <c r="K264" s="573"/>
      <c r="L264" s="571">
        <f>J264+K264</f>
        <v>0</v>
      </c>
      <c r="M264" s="572"/>
      <c r="N264" s="573"/>
      <c r="O264" s="571">
        <f t="shared" ref="O264" si="359">M264+N264</f>
        <v>0</v>
      </c>
      <c r="P264" s="550"/>
    </row>
    <row r="265" spans="1:16" hidden="1" x14ac:dyDescent="0.25">
      <c r="A265" s="580">
        <v>9000</v>
      </c>
      <c r="B265" s="581" t="s">
        <v>281</v>
      </c>
      <c r="C265" s="644">
        <f t="shared" si="291"/>
        <v>0</v>
      </c>
      <c r="D265" s="582">
        <f t="shared" ref="D265:O266" si="360">D266</f>
        <v>0</v>
      </c>
      <c r="E265" s="583">
        <f t="shared" si="360"/>
        <v>0</v>
      </c>
      <c r="F265" s="584">
        <f t="shared" si="360"/>
        <v>0</v>
      </c>
      <c r="G265" s="582">
        <f t="shared" si="360"/>
        <v>0</v>
      </c>
      <c r="H265" s="583">
        <f t="shared" si="360"/>
        <v>0</v>
      </c>
      <c r="I265" s="584">
        <f>I266</f>
        <v>0</v>
      </c>
      <c r="J265" s="585">
        <f t="shared" si="360"/>
        <v>0</v>
      </c>
      <c r="K265" s="583">
        <f t="shared" si="360"/>
        <v>0</v>
      </c>
      <c r="L265" s="584">
        <f t="shared" si="360"/>
        <v>0</v>
      </c>
      <c r="M265" s="582">
        <f t="shared" si="360"/>
        <v>0</v>
      </c>
      <c r="N265" s="583">
        <f t="shared" si="360"/>
        <v>0</v>
      </c>
      <c r="O265" s="584">
        <f t="shared" si="360"/>
        <v>0</v>
      </c>
      <c r="P265" s="281"/>
    </row>
    <row r="266" spans="1:16" ht="24" hidden="1" x14ac:dyDescent="0.25">
      <c r="A266" s="586">
        <v>9200</v>
      </c>
      <c r="B266" s="418" t="s">
        <v>282</v>
      </c>
      <c r="C266" s="632">
        <f t="shared" si="291"/>
        <v>0</v>
      </c>
      <c r="D266" s="476">
        <f t="shared" si="360"/>
        <v>0</v>
      </c>
      <c r="E266" s="477">
        <f t="shared" si="360"/>
        <v>0</v>
      </c>
      <c r="F266" s="515">
        <f t="shared" si="360"/>
        <v>0</v>
      </c>
      <c r="G266" s="476">
        <f t="shared" si="360"/>
        <v>0</v>
      </c>
      <c r="H266" s="477">
        <f t="shared" si="360"/>
        <v>0</v>
      </c>
      <c r="I266" s="515">
        <f t="shared" si="360"/>
        <v>0</v>
      </c>
      <c r="J266" s="516">
        <f t="shared" si="360"/>
        <v>0</v>
      </c>
      <c r="K266" s="477">
        <f t="shared" si="360"/>
        <v>0</v>
      </c>
      <c r="L266" s="515">
        <f t="shared" si="360"/>
        <v>0</v>
      </c>
      <c r="M266" s="476">
        <f t="shared" si="360"/>
        <v>0</v>
      </c>
      <c r="N266" s="477">
        <f t="shared" si="360"/>
        <v>0</v>
      </c>
      <c r="O266" s="515">
        <f t="shared" si="360"/>
        <v>0</v>
      </c>
      <c r="P266" s="517"/>
    </row>
    <row r="267" spans="1:16" ht="24" hidden="1" x14ac:dyDescent="0.25">
      <c r="A267" s="587">
        <v>9260</v>
      </c>
      <c r="B267" s="418" t="s">
        <v>283</v>
      </c>
      <c r="C267" s="632">
        <f t="shared" si="291"/>
        <v>0</v>
      </c>
      <c r="D267" s="476">
        <f t="shared" ref="D267:O267" si="361">SUM(D268)</f>
        <v>0</v>
      </c>
      <c r="E267" s="477">
        <f t="shared" si="361"/>
        <v>0</v>
      </c>
      <c r="F267" s="515">
        <f t="shared" si="361"/>
        <v>0</v>
      </c>
      <c r="G267" s="476">
        <f t="shared" si="361"/>
        <v>0</v>
      </c>
      <c r="H267" s="477">
        <f t="shared" si="361"/>
        <v>0</v>
      </c>
      <c r="I267" s="515">
        <f t="shared" si="361"/>
        <v>0</v>
      </c>
      <c r="J267" s="516">
        <f t="shared" si="361"/>
        <v>0</v>
      </c>
      <c r="K267" s="477">
        <f t="shared" si="361"/>
        <v>0</v>
      </c>
      <c r="L267" s="515">
        <f t="shared" si="361"/>
        <v>0</v>
      </c>
      <c r="M267" s="476">
        <f t="shared" si="361"/>
        <v>0</v>
      </c>
      <c r="N267" s="477">
        <f t="shared" si="361"/>
        <v>0</v>
      </c>
      <c r="O267" s="515">
        <f t="shared" si="361"/>
        <v>0</v>
      </c>
      <c r="P267" s="517"/>
    </row>
    <row r="268" spans="1:16" ht="87" hidden="1" customHeight="1" x14ac:dyDescent="0.25">
      <c r="A268" s="588">
        <v>9263</v>
      </c>
      <c r="B268" s="418" t="s">
        <v>284</v>
      </c>
      <c r="C268" s="632">
        <f t="shared" si="291"/>
        <v>0</v>
      </c>
      <c r="D268" s="532"/>
      <c r="E268" s="533"/>
      <c r="F268" s="515">
        <f>D268+E268</f>
        <v>0</v>
      </c>
      <c r="G268" s="532"/>
      <c r="H268" s="533"/>
      <c r="I268" s="515">
        <f>G268+H268</f>
        <v>0</v>
      </c>
      <c r="J268" s="534"/>
      <c r="K268" s="533"/>
      <c r="L268" s="515">
        <f>J268+K268</f>
        <v>0</v>
      </c>
      <c r="M268" s="532"/>
      <c r="N268" s="533"/>
      <c r="O268" s="515">
        <f t="shared" ref="O268" si="362">M268+N268</f>
        <v>0</v>
      </c>
      <c r="P268" s="517"/>
    </row>
    <row r="269" spans="1:16" hidden="1" x14ac:dyDescent="0.25">
      <c r="A269" s="541"/>
      <c r="B269" s="418" t="s">
        <v>285</v>
      </c>
      <c r="C269" s="626">
        <f t="shared" si="291"/>
        <v>0</v>
      </c>
      <c r="D269" s="529">
        <f>SUM(D270:D271)</f>
        <v>0</v>
      </c>
      <c r="E269" s="530">
        <f t="shared" ref="E269" si="363">SUM(E270:E271)</f>
        <v>0</v>
      </c>
      <c r="F269" s="525">
        <f>SUM(F270:F271)</f>
        <v>0</v>
      </c>
      <c r="G269" s="529">
        <f t="shared" ref="G269:H269" si="364">SUM(G270:G271)</f>
        <v>0</v>
      </c>
      <c r="H269" s="530">
        <f t="shared" si="364"/>
        <v>0</v>
      </c>
      <c r="I269" s="525">
        <f>SUM(I270:I271)</f>
        <v>0</v>
      </c>
      <c r="J269" s="531">
        <f t="shared" ref="J269:K269" si="365">SUM(J270:J271)</f>
        <v>0</v>
      </c>
      <c r="K269" s="530">
        <f t="shared" si="365"/>
        <v>0</v>
      </c>
      <c r="L269" s="525">
        <f>SUM(L270:L271)</f>
        <v>0</v>
      </c>
      <c r="M269" s="529">
        <f t="shared" ref="M269:O269" si="366">SUM(M270:M271)</f>
        <v>0</v>
      </c>
      <c r="N269" s="530">
        <f t="shared" si="366"/>
        <v>0</v>
      </c>
      <c r="O269" s="525">
        <f t="shared" si="366"/>
        <v>0</v>
      </c>
      <c r="P269" s="527"/>
    </row>
    <row r="270" spans="1:16" hidden="1" x14ac:dyDescent="0.25">
      <c r="A270" s="541" t="s">
        <v>286</v>
      </c>
      <c r="B270" s="381" t="s">
        <v>287</v>
      </c>
      <c r="C270" s="626">
        <f t="shared" si="291"/>
        <v>0</v>
      </c>
      <c r="D270" s="523"/>
      <c r="E270" s="524"/>
      <c r="F270" s="525">
        <f t="shared" ref="F270:F271" si="367">D270+E270</f>
        <v>0</v>
      </c>
      <c r="G270" s="523"/>
      <c r="H270" s="524"/>
      <c r="I270" s="525">
        <f t="shared" ref="I270:I271" si="368">G270+H270</f>
        <v>0</v>
      </c>
      <c r="J270" s="526"/>
      <c r="K270" s="524"/>
      <c r="L270" s="525">
        <f t="shared" ref="L270:L271" si="369">J270+K270</f>
        <v>0</v>
      </c>
      <c r="M270" s="523"/>
      <c r="N270" s="524"/>
      <c r="O270" s="525">
        <f t="shared" ref="O270:O271" si="370">M270+N270</f>
        <v>0</v>
      </c>
      <c r="P270" s="527"/>
    </row>
    <row r="271" spans="1:16" ht="24" hidden="1" x14ac:dyDescent="0.25">
      <c r="A271" s="541" t="s">
        <v>288</v>
      </c>
      <c r="B271" s="589" t="s">
        <v>289</v>
      </c>
      <c r="C271" s="625">
        <f t="shared" si="291"/>
        <v>0</v>
      </c>
      <c r="D271" s="518"/>
      <c r="E271" s="519"/>
      <c r="F271" s="520">
        <f t="shared" si="367"/>
        <v>0</v>
      </c>
      <c r="G271" s="518"/>
      <c r="H271" s="519"/>
      <c r="I271" s="520">
        <f t="shared" si="368"/>
        <v>0</v>
      </c>
      <c r="J271" s="521"/>
      <c r="K271" s="519"/>
      <c r="L271" s="520">
        <f t="shared" si="369"/>
        <v>0</v>
      </c>
      <c r="M271" s="518"/>
      <c r="N271" s="519"/>
      <c r="O271" s="520">
        <f t="shared" si="370"/>
        <v>0</v>
      </c>
      <c r="P271" s="522"/>
    </row>
    <row r="272" spans="1:16" ht="12.75" thickBot="1" x14ac:dyDescent="0.3">
      <c r="A272" s="590"/>
      <c r="B272" s="590" t="s">
        <v>290</v>
      </c>
      <c r="C272" s="645">
        <f t="shared" si="291"/>
        <v>131358</v>
      </c>
      <c r="D272" s="591">
        <f t="shared" ref="D272" si="371">SUM(D269,D252,D211,D182,D174,D160,D75,D53)</f>
        <v>133937</v>
      </c>
      <c r="E272" s="592">
        <f t="shared" ref="E272:O272" si="372">SUM(E269,E265,E252,E211,E182,E174,E160,E75,E53)</f>
        <v>-2579</v>
      </c>
      <c r="F272" s="593">
        <f t="shared" si="372"/>
        <v>131358</v>
      </c>
      <c r="G272" s="591">
        <f t="shared" si="372"/>
        <v>0</v>
      </c>
      <c r="H272" s="592">
        <f t="shared" si="372"/>
        <v>0</v>
      </c>
      <c r="I272" s="593">
        <f t="shared" si="372"/>
        <v>0</v>
      </c>
      <c r="J272" s="594">
        <f t="shared" si="372"/>
        <v>0</v>
      </c>
      <c r="K272" s="592">
        <f t="shared" si="372"/>
        <v>0</v>
      </c>
      <c r="L272" s="593">
        <f t="shared" si="372"/>
        <v>0</v>
      </c>
      <c r="M272" s="591">
        <f t="shared" si="372"/>
        <v>0</v>
      </c>
      <c r="N272" s="592">
        <f t="shared" si="372"/>
        <v>0</v>
      </c>
      <c r="O272" s="593">
        <f t="shared" si="372"/>
        <v>0</v>
      </c>
      <c r="P272" s="595"/>
    </row>
    <row r="273" spans="1:16" s="358" customFormat="1" ht="13.5" hidden="1" thickTop="1" thickBot="1" x14ac:dyDescent="0.3">
      <c r="A273" s="790" t="s">
        <v>291</v>
      </c>
      <c r="B273" s="791"/>
      <c r="C273" s="646">
        <f t="shared" si="291"/>
        <v>0</v>
      </c>
      <c r="D273" s="596">
        <f>SUM(D24,D25,D41)-D51</f>
        <v>0</v>
      </c>
      <c r="E273" s="597">
        <f t="shared" ref="E273:F273" si="373">SUM(E24,E25,E41,E43)-E51</f>
        <v>0</v>
      </c>
      <c r="F273" s="598">
        <f t="shared" si="373"/>
        <v>0</v>
      </c>
      <c r="G273" s="596">
        <f>SUM(G24,G25,G43)-G51</f>
        <v>0</v>
      </c>
      <c r="H273" s="597">
        <f t="shared" ref="H273:I273" si="374">SUM(H24,H25,H43)-H51</f>
        <v>0</v>
      </c>
      <c r="I273" s="598">
        <f t="shared" si="374"/>
        <v>0</v>
      </c>
      <c r="J273" s="599">
        <f t="shared" ref="J273:K273" si="375">(J26+J43)-J51</f>
        <v>0</v>
      </c>
      <c r="K273" s="597">
        <f t="shared" si="375"/>
        <v>0</v>
      </c>
      <c r="L273" s="598">
        <f>(L26+L43)-L51</f>
        <v>0</v>
      </c>
      <c r="M273" s="596">
        <f t="shared" ref="M273:O273" si="376">M45-M51</f>
        <v>0</v>
      </c>
      <c r="N273" s="597">
        <f t="shared" si="376"/>
        <v>0</v>
      </c>
      <c r="O273" s="598">
        <f t="shared" si="376"/>
        <v>0</v>
      </c>
      <c r="P273" s="600"/>
    </row>
    <row r="274" spans="1:16" s="358" customFormat="1" ht="12.75" hidden="1" thickTop="1" x14ac:dyDescent="0.25">
      <c r="A274" s="792" t="s">
        <v>292</v>
      </c>
      <c r="B274" s="793"/>
      <c r="C274" s="647">
        <f t="shared" si="291"/>
        <v>0</v>
      </c>
      <c r="D274" s="601">
        <f t="shared" ref="D274:O274" si="377">SUM(D275,D276)-D283+D284</f>
        <v>0</v>
      </c>
      <c r="E274" s="602">
        <f t="shared" si="377"/>
        <v>0</v>
      </c>
      <c r="F274" s="603">
        <f t="shared" si="377"/>
        <v>0</v>
      </c>
      <c r="G274" s="601">
        <f t="shared" si="377"/>
        <v>0</v>
      </c>
      <c r="H274" s="602">
        <f t="shared" si="377"/>
        <v>0</v>
      </c>
      <c r="I274" s="603">
        <f t="shared" si="377"/>
        <v>0</v>
      </c>
      <c r="J274" s="604">
        <f t="shared" si="377"/>
        <v>0</v>
      </c>
      <c r="K274" s="602">
        <f t="shared" si="377"/>
        <v>0</v>
      </c>
      <c r="L274" s="603">
        <f t="shared" si="377"/>
        <v>0</v>
      </c>
      <c r="M274" s="601">
        <f t="shared" si="377"/>
        <v>0</v>
      </c>
      <c r="N274" s="602">
        <f t="shared" si="377"/>
        <v>0</v>
      </c>
      <c r="O274" s="603">
        <f t="shared" si="377"/>
        <v>0</v>
      </c>
      <c r="P274" s="605"/>
    </row>
    <row r="275" spans="1:16" s="358" customFormat="1" ht="13.5" hidden="1" thickTop="1" thickBot="1" x14ac:dyDescent="0.3">
      <c r="A275" s="484" t="s">
        <v>293</v>
      </c>
      <c r="B275" s="484" t="s">
        <v>294</v>
      </c>
      <c r="C275" s="634">
        <f t="shared" si="291"/>
        <v>0</v>
      </c>
      <c r="D275" s="485">
        <f t="shared" ref="D275:O275" si="378">D21-D269</f>
        <v>0</v>
      </c>
      <c r="E275" s="485">
        <f t="shared" si="378"/>
        <v>0</v>
      </c>
      <c r="F275" s="485">
        <f t="shared" si="378"/>
        <v>0</v>
      </c>
      <c r="G275" s="485">
        <f t="shared" si="378"/>
        <v>0</v>
      </c>
      <c r="H275" s="485">
        <f t="shared" si="378"/>
        <v>0</v>
      </c>
      <c r="I275" s="485">
        <f t="shared" si="378"/>
        <v>0</v>
      </c>
      <c r="J275" s="485">
        <f t="shared" si="378"/>
        <v>0</v>
      </c>
      <c r="K275" s="485">
        <f t="shared" si="378"/>
        <v>0</v>
      </c>
      <c r="L275" s="634">
        <f t="shared" si="378"/>
        <v>0</v>
      </c>
      <c r="M275" s="485">
        <f t="shared" si="378"/>
        <v>0</v>
      </c>
      <c r="N275" s="485">
        <f t="shared" si="378"/>
        <v>0</v>
      </c>
      <c r="O275" s="634">
        <f t="shared" si="378"/>
        <v>0</v>
      </c>
      <c r="P275" s="648"/>
    </row>
    <row r="276" spans="1:16" s="358" customFormat="1" ht="12.75" hidden="1" thickTop="1" x14ac:dyDescent="0.25">
      <c r="A276" s="606" t="s">
        <v>295</v>
      </c>
      <c r="B276" s="606" t="s">
        <v>296</v>
      </c>
      <c r="C276" s="647">
        <f t="shared" si="291"/>
        <v>0</v>
      </c>
      <c r="D276" s="601">
        <f t="shared" ref="D276:O276" si="379">SUM(D277,D279,D281)-SUM(D278,D280,D282)</f>
        <v>0</v>
      </c>
      <c r="E276" s="602">
        <f t="shared" si="379"/>
        <v>0</v>
      </c>
      <c r="F276" s="603">
        <f t="shared" si="379"/>
        <v>0</v>
      </c>
      <c r="G276" s="601">
        <f t="shared" si="379"/>
        <v>0</v>
      </c>
      <c r="H276" s="602">
        <f t="shared" si="379"/>
        <v>0</v>
      </c>
      <c r="I276" s="603">
        <f t="shared" si="379"/>
        <v>0</v>
      </c>
      <c r="J276" s="604">
        <f t="shared" si="379"/>
        <v>0</v>
      </c>
      <c r="K276" s="602">
        <f t="shared" si="379"/>
        <v>0</v>
      </c>
      <c r="L276" s="603">
        <f t="shared" si="379"/>
        <v>0</v>
      </c>
      <c r="M276" s="601">
        <f t="shared" si="379"/>
        <v>0</v>
      </c>
      <c r="N276" s="602">
        <f t="shared" si="379"/>
        <v>0</v>
      </c>
      <c r="O276" s="603">
        <f t="shared" si="379"/>
        <v>0</v>
      </c>
      <c r="P276" s="605"/>
    </row>
    <row r="277" spans="1:16" ht="12.75" hidden="1" thickTop="1" x14ac:dyDescent="0.25">
      <c r="A277" s="607" t="s">
        <v>297</v>
      </c>
      <c r="B277" s="475" t="s">
        <v>298</v>
      </c>
      <c r="C277" s="627">
        <f t="shared" ref="C277:C284" si="380">F277+I277+L277+O277</f>
        <v>0</v>
      </c>
      <c r="D277" s="572"/>
      <c r="E277" s="573"/>
      <c r="F277" s="571">
        <f t="shared" ref="F277:F284" si="381">D277+E277</f>
        <v>0</v>
      </c>
      <c r="G277" s="572"/>
      <c r="H277" s="573"/>
      <c r="I277" s="571">
        <f t="shared" ref="I277:I284" si="382">G277+H277</f>
        <v>0</v>
      </c>
      <c r="J277" s="574"/>
      <c r="K277" s="573"/>
      <c r="L277" s="571">
        <f t="shared" ref="L277:L284" si="383">J277+K277</f>
        <v>0</v>
      </c>
      <c r="M277" s="572"/>
      <c r="N277" s="573"/>
      <c r="O277" s="571">
        <f t="shared" ref="O277:O284" si="384">M277+N277</f>
        <v>0</v>
      </c>
      <c r="P277" s="550"/>
    </row>
    <row r="278" spans="1:16" ht="24.75" hidden="1" thickTop="1" x14ac:dyDescent="0.25">
      <c r="A278" s="541" t="s">
        <v>299</v>
      </c>
      <c r="B278" s="380" t="s">
        <v>300</v>
      </c>
      <c r="C278" s="626">
        <f t="shared" si="380"/>
        <v>0</v>
      </c>
      <c r="D278" s="523"/>
      <c r="E278" s="524"/>
      <c r="F278" s="525">
        <f t="shared" si="381"/>
        <v>0</v>
      </c>
      <c r="G278" s="523"/>
      <c r="H278" s="524"/>
      <c r="I278" s="525">
        <f t="shared" si="382"/>
        <v>0</v>
      </c>
      <c r="J278" s="526"/>
      <c r="K278" s="524"/>
      <c r="L278" s="525">
        <f t="shared" si="383"/>
        <v>0</v>
      </c>
      <c r="M278" s="523"/>
      <c r="N278" s="524"/>
      <c r="O278" s="525">
        <f t="shared" si="384"/>
        <v>0</v>
      </c>
      <c r="P278" s="527"/>
    </row>
    <row r="279" spans="1:16" ht="12.75" hidden="1" thickTop="1" x14ac:dyDescent="0.25">
      <c r="A279" s="541" t="s">
        <v>301</v>
      </c>
      <c r="B279" s="380" t="s">
        <v>302</v>
      </c>
      <c r="C279" s="626">
        <f t="shared" si="380"/>
        <v>0</v>
      </c>
      <c r="D279" s="523"/>
      <c r="E279" s="524"/>
      <c r="F279" s="525">
        <f t="shared" si="381"/>
        <v>0</v>
      </c>
      <c r="G279" s="523"/>
      <c r="H279" s="524"/>
      <c r="I279" s="525">
        <f t="shared" si="382"/>
        <v>0</v>
      </c>
      <c r="J279" s="526"/>
      <c r="K279" s="524"/>
      <c r="L279" s="525">
        <f t="shared" si="383"/>
        <v>0</v>
      </c>
      <c r="M279" s="523"/>
      <c r="N279" s="524"/>
      <c r="O279" s="525">
        <f t="shared" si="384"/>
        <v>0</v>
      </c>
      <c r="P279" s="527"/>
    </row>
    <row r="280" spans="1:16" ht="24.75" hidden="1" thickTop="1" x14ac:dyDescent="0.25">
      <c r="A280" s="541" t="s">
        <v>303</v>
      </c>
      <c r="B280" s="380" t="s">
        <v>304</v>
      </c>
      <c r="C280" s="626">
        <f t="shared" si="380"/>
        <v>0</v>
      </c>
      <c r="D280" s="523"/>
      <c r="E280" s="524"/>
      <c r="F280" s="525">
        <f t="shared" si="381"/>
        <v>0</v>
      </c>
      <c r="G280" s="523"/>
      <c r="H280" s="524"/>
      <c r="I280" s="525">
        <f t="shared" si="382"/>
        <v>0</v>
      </c>
      <c r="J280" s="526"/>
      <c r="K280" s="524"/>
      <c r="L280" s="525">
        <f t="shared" si="383"/>
        <v>0</v>
      </c>
      <c r="M280" s="523"/>
      <c r="N280" s="524"/>
      <c r="O280" s="525">
        <f t="shared" si="384"/>
        <v>0</v>
      </c>
      <c r="P280" s="527"/>
    </row>
    <row r="281" spans="1:16" ht="12.75" hidden="1" thickTop="1" x14ac:dyDescent="0.25">
      <c r="A281" s="541" t="s">
        <v>305</v>
      </c>
      <c r="B281" s="380" t="s">
        <v>306</v>
      </c>
      <c r="C281" s="626">
        <f t="shared" si="380"/>
        <v>0</v>
      </c>
      <c r="D281" s="523"/>
      <c r="E281" s="524"/>
      <c r="F281" s="525">
        <f t="shared" si="381"/>
        <v>0</v>
      </c>
      <c r="G281" s="523"/>
      <c r="H281" s="524"/>
      <c r="I281" s="525">
        <f t="shared" si="382"/>
        <v>0</v>
      </c>
      <c r="J281" s="526"/>
      <c r="K281" s="524"/>
      <c r="L281" s="525">
        <f t="shared" si="383"/>
        <v>0</v>
      </c>
      <c r="M281" s="523"/>
      <c r="N281" s="524"/>
      <c r="O281" s="525">
        <f t="shared" si="384"/>
        <v>0</v>
      </c>
      <c r="P281" s="527"/>
    </row>
    <row r="282" spans="1:16" ht="24.75" hidden="1" thickTop="1" x14ac:dyDescent="0.25">
      <c r="A282" s="608" t="s">
        <v>307</v>
      </c>
      <c r="B282" s="609" t="s">
        <v>308</v>
      </c>
      <c r="C282" s="641">
        <f t="shared" si="380"/>
        <v>0</v>
      </c>
      <c r="D282" s="554"/>
      <c r="E282" s="555"/>
      <c r="F282" s="556">
        <f t="shared" si="381"/>
        <v>0</v>
      </c>
      <c r="G282" s="554"/>
      <c r="H282" s="555"/>
      <c r="I282" s="556">
        <f t="shared" si="382"/>
        <v>0</v>
      </c>
      <c r="J282" s="557"/>
      <c r="K282" s="555"/>
      <c r="L282" s="556">
        <f t="shared" si="383"/>
        <v>0</v>
      </c>
      <c r="M282" s="554"/>
      <c r="N282" s="555"/>
      <c r="O282" s="556">
        <f t="shared" si="384"/>
        <v>0</v>
      </c>
      <c r="P282" s="552"/>
    </row>
    <row r="283" spans="1:16" s="358" customFormat="1" ht="13.5" hidden="1" thickTop="1" thickBot="1" x14ac:dyDescent="0.3">
      <c r="A283" s="610" t="s">
        <v>309</v>
      </c>
      <c r="B283" s="610" t="s">
        <v>310</v>
      </c>
      <c r="C283" s="646">
        <f t="shared" si="380"/>
        <v>0</v>
      </c>
      <c r="D283" s="611"/>
      <c r="E283" s="612"/>
      <c r="F283" s="598">
        <f t="shared" si="381"/>
        <v>0</v>
      </c>
      <c r="G283" s="611"/>
      <c r="H283" s="612"/>
      <c r="I283" s="598">
        <f t="shared" si="382"/>
        <v>0</v>
      </c>
      <c r="J283" s="613"/>
      <c r="K283" s="612"/>
      <c r="L283" s="598">
        <f t="shared" si="383"/>
        <v>0</v>
      </c>
      <c r="M283" s="611"/>
      <c r="N283" s="612"/>
      <c r="O283" s="598">
        <f t="shared" si="384"/>
        <v>0</v>
      </c>
      <c r="P283" s="600"/>
    </row>
    <row r="284" spans="1:16" s="358" customFormat="1" ht="48.75" hidden="1" thickTop="1" x14ac:dyDescent="0.25">
      <c r="A284" s="606" t="s">
        <v>311</v>
      </c>
      <c r="B284" s="614" t="s">
        <v>312</v>
      </c>
      <c r="C284" s="647">
        <f t="shared" si="380"/>
        <v>0</v>
      </c>
      <c r="D284" s="615"/>
      <c r="E284" s="616"/>
      <c r="F284" s="511">
        <f t="shared" si="381"/>
        <v>0</v>
      </c>
      <c r="G284" s="547"/>
      <c r="H284" s="548"/>
      <c r="I284" s="511">
        <f t="shared" si="382"/>
        <v>0</v>
      </c>
      <c r="J284" s="549"/>
      <c r="K284" s="548"/>
      <c r="L284" s="511">
        <f t="shared" si="383"/>
        <v>0</v>
      </c>
      <c r="M284" s="547"/>
      <c r="N284" s="548"/>
      <c r="O284" s="511">
        <f t="shared" si="384"/>
        <v>0</v>
      </c>
      <c r="P284" s="535"/>
    </row>
    <row r="285" spans="1:16" ht="12.75" thickTop="1" x14ac:dyDescent="0.25">
      <c r="A285" s="330"/>
      <c r="B285" s="330"/>
      <c r="C285" s="330"/>
      <c r="D285" s="330"/>
      <c r="E285" s="330"/>
      <c r="F285" s="330"/>
      <c r="G285" s="330"/>
      <c r="H285" s="330"/>
      <c r="I285" s="330"/>
      <c r="J285" s="330"/>
      <c r="K285" s="330"/>
      <c r="L285" s="330"/>
      <c r="M285" s="330"/>
      <c r="N285" s="330"/>
      <c r="O285" s="330"/>
      <c r="P285" s="330"/>
    </row>
    <row r="286" spans="1:16" x14ac:dyDescent="0.25">
      <c r="A286" s="330"/>
      <c r="B286" s="330"/>
      <c r="C286" s="330"/>
      <c r="D286" s="330"/>
      <c r="E286" s="330"/>
      <c r="F286" s="330"/>
      <c r="G286" s="330"/>
      <c r="H286" s="330"/>
      <c r="I286" s="330"/>
      <c r="J286" s="330"/>
      <c r="K286" s="330"/>
      <c r="L286" s="330"/>
      <c r="M286" s="330"/>
      <c r="N286" s="330"/>
      <c r="O286" s="330"/>
      <c r="P286" s="330"/>
    </row>
    <row r="287" spans="1:16" x14ac:dyDescent="0.25">
      <c r="A287" s="330"/>
      <c r="B287" s="330"/>
      <c r="C287" s="330"/>
      <c r="D287" s="330"/>
      <c r="E287" s="330"/>
      <c r="F287" s="330"/>
      <c r="G287" s="330"/>
      <c r="H287" s="330"/>
      <c r="I287" s="330"/>
      <c r="J287" s="330"/>
      <c r="K287" s="330"/>
      <c r="L287" s="330"/>
      <c r="M287" s="330"/>
      <c r="N287" s="330"/>
      <c r="O287" s="330"/>
      <c r="P287" s="330"/>
    </row>
    <row r="288" spans="1:16" x14ac:dyDescent="0.25">
      <c r="A288" s="330"/>
      <c r="B288" s="330"/>
      <c r="C288" s="330"/>
      <c r="D288" s="330"/>
      <c r="E288" s="330"/>
      <c r="F288" s="330"/>
      <c r="G288" s="330"/>
      <c r="H288" s="330"/>
      <c r="I288" s="330"/>
      <c r="J288" s="330"/>
      <c r="K288" s="330"/>
      <c r="L288" s="330"/>
      <c r="M288" s="330"/>
      <c r="N288" s="330"/>
      <c r="O288" s="330"/>
      <c r="P288" s="330"/>
    </row>
    <row r="289" spans="1:16" x14ac:dyDescent="0.25">
      <c r="A289" s="330"/>
      <c r="B289" s="330"/>
      <c r="C289" s="330"/>
      <c r="D289" s="330"/>
      <c r="E289" s="330"/>
      <c r="F289" s="330"/>
      <c r="G289" s="330"/>
      <c r="H289" s="330"/>
      <c r="I289" s="330"/>
      <c r="J289" s="330"/>
      <c r="K289" s="330"/>
      <c r="L289" s="330"/>
      <c r="M289" s="330"/>
      <c r="N289" s="330"/>
      <c r="O289" s="330"/>
      <c r="P289" s="330"/>
    </row>
    <row r="290" spans="1:16" x14ac:dyDescent="0.25">
      <c r="A290" s="330"/>
      <c r="B290" s="330"/>
      <c r="C290" s="330"/>
      <c r="D290" s="330"/>
      <c r="E290" s="330"/>
      <c r="F290" s="330"/>
      <c r="G290" s="330"/>
      <c r="H290" s="330"/>
      <c r="I290" s="330"/>
      <c r="J290" s="330"/>
      <c r="K290" s="330"/>
      <c r="L290" s="330"/>
      <c r="M290" s="330"/>
      <c r="N290" s="330"/>
      <c r="O290" s="330"/>
      <c r="P290" s="330"/>
    </row>
    <row r="291" spans="1:16" x14ac:dyDescent="0.25">
      <c r="A291" s="330"/>
      <c r="B291" s="330"/>
      <c r="C291" s="330"/>
      <c r="D291" s="330"/>
      <c r="E291" s="330"/>
      <c r="F291" s="330"/>
      <c r="G291" s="330"/>
      <c r="H291" s="330"/>
      <c r="I291" s="330"/>
      <c r="J291" s="330"/>
      <c r="K291" s="330"/>
      <c r="L291" s="330"/>
      <c r="M291" s="330"/>
      <c r="N291" s="330"/>
      <c r="O291" s="330"/>
      <c r="P291" s="330"/>
    </row>
    <row r="292" spans="1:16" x14ac:dyDescent="0.25">
      <c r="A292" s="330"/>
      <c r="B292" s="330"/>
      <c r="C292" s="330"/>
      <c r="D292" s="330"/>
      <c r="E292" s="330"/>
      <c r="F292" s="330"/>
      <c r="G292" s="330"/>
      <c r="H292" s="330"/>
      <c r="I292" s="330"/>
      <c r="J292" s="330"/>
      <c r="K292" s="330"/>
      <c r="L292" s="330"/>
      <c r="M292" s="330"/>
      <c r="N292" s="330"/>
      <c r="O292" s="330"/>
      <c r="P292" s="330"/>
    </row>
    <row r="293" spans="1:16" x14ac:dyDescent="0.25">
      <c r="A293" s="330"/>
      <c r="B293" s="330"/>
      <c r="C293" s="330"/>
      <c r="D293" s="330"/>
      <c r="E293" s="330"/>
      <c r="F293" s="330"/>
      <c r="G293" s="330"/>
      <c r="H293" s="330"/>
      <c r="I293" s="330"/>
      <c r="J293" s="330"/>
      <c r="K293" s="330"/>
      <c r="L293" s="330"/>
      <c r="M293" s="330"/>
      <c r="N293" s="330"/>
      <c r="O293" s="330"/>
      <c r="P293" s="330"/>
    </row>
    <row r="294" spans="1:16" x14ac:dyDescent="0.25">
      <c r="A294" s="330"/>
      <c r="B294" s="330"/>
      <c r="C294" s="330"/>
      <c r="D294" s="330"/>
      <c r="E294" s="330"/>
      <c r="F294" s="330"/>
      <c r="G294" s="330"/>
      <c r="H294" s="330"/>
      <c r="I294" s="330"/>
      <c r="J294" s="330"/>
      <c r="K294" s="330"/>
      <c r="L294" s="330"/>
      <c r="M294" s="330"/>
      <c r="N294" s="330"/>
      <c r="O294" s="330"/>
      <c r="P294" s="330"/>
    </row>
    <row r="295" spans="1:16" x14ac:dyDescent="0.25">
      <c r="A295" s="330"/>
      <c r="B295" s="330"/>
      <c r="C295" s="330"/>
      <c r="D295" s="330"/>
      <c r="E295" s="330"/>
      <c r="F295" s="330"/>
      <c r="G295" s="330"/>
      <c r="H295" s="330"/>
      <c r="I295" s="330"/>
      <c r="J295" s="330"/>
      <c r="K295" s="330"/>
      <c r="L295" s="330"/>
      <c r="M295" s="330"/>
      <c r="N295" s="330"/>
      <c r="O295" s="330"/>
      <c r="P295" s="330"/>
    </row>
    <row r="296" spans="1:16" x14ac:dyDescent="0.25">
      <c r="A296" s="330"/>
      <c r="B296" s="330"/>
      <c r="C296" s="330"/>
      <c r="D296" s="330"/>
      <c r="E296" s="330"/>
      <c r="F296" s="330"/>
      <c r="G296" s="330"/>
      <c r="H296" s="330"/>
      <c r="I296" s="330"/>
      <c r="J296" s="330"/>
      <c r="K296" s="330"/>
      <c r="L296" s="330"/>
      <c r="M296" s="330"/>
      <c r="N296" s="330"/>
      <c r="O296" s="330"/>
      <c r="P296" s="330"/>
    </row>
    <row r="297" spans="1:16" x14ac:dyDescent="0.25">
      <c r="A297" s="330"/>
      <c r="B297" s="330"/>
      <c r="C297" s="330"/>
      <c r="D297" s="330"/>
      <c r="E297" s="330"/>
      <c r="F297" s="330"/>
      <c r="G297" s="330"/>
      <c r="H297" s="330"/>
      <c r="I297" s="330"/>
      <c r="J297" s="330"/>
      <c r="K297" s="330"/>
      <c r="L297" s="330"/>
      <c r="M297" s="330"/>
      <c r="N297" s="330"/>
      <c r="O297" s="330"/>
      <c r="P297" s="330"/>
    </row>
    <row r="298" spans="1:16" x14ac:dyDescent="0.25">
      <c r="A298" s="330"/>
      <c r="B298" s="330"/>
      <c r="C298" s="330"/>
      <c r="D298" s="330"/>
      <c r="E298" s="330"/>
      <c r="F298" s="330"/>
      <c r="G298" s="330"/>
      <c r="H298" s="330"/>
      <c r="I298" s="330"/>
      <c r="J298" s="330"/>
      <c r="K298" s="330"/>
      <c r="L298" s="330"/>
      <c r="M298" s="330"/>
      <c r="N298" s="330"/>
      <c r="O298" s="330"/>
      <c r="P298" s="330"/>
    </row>
    <row r="299" spans="1:16" x14ac:dyDescent="0.25">
      <c r="A299" s="330"/>
      <c r="B299" s="330"/>
      <c r="C299" s="330"/>
      <c r="D299" s="330"/>
      <c r="E299" s="330"/>
      <c r="F299" s="330"/>
      <c r="G299" s="330"/>
      <c r="H299" s="330"/>
      <c r="I299" s="330"/>
      <c r="J299" s="330"/>
      <c r="K299" s="330"/>
      <c r="L299" s="330"/>
      <c r="M299" s="330"/>
      <c r="N299" s="330"/>
      <c r="O299" s="330"/>
      <c r="P299" s="330"/>
    </row>
    <row r="300" spans="1:16" x14ac:dyDescent="0.25">
      <c r="A300" s="330"/>
      <c r="B300" s="330"/>
      <c r="C300" s="330"/>
      <c r="D300" s="330"/>
      <c r="E300" s="330"/>
      <c r="F300" s="330"/>
      <c r="G300" s="330"/>
      <c r="H300" s="330"/>
      <c r="I300" s="330"/>
      <c r="J300" s="330"/>
      <c r="K300" s="330"/>
      <c r="L300" s="330"/>
      <c r="M300" s="330"/>
      <c r="N300" s="330"/>
      <c r="O300" s="330"/>
      <c r="P300" s="330"/>
    </row>
    <row r="301" spans="1:16" x14ac:dyDescent="0.25">
      <c r="A301" s="330"/>
      <c r="B301" s="330"/>
      <c r="C301" s="330"/>
      <c r="D301" s="330"/>
      <c r="E301" s="330"/>
      <c r="F301" s="330"/>
      <c r="G301" s="330"/>
      <c r="H301" s="330"/>
      <c r="I301" s="330"/>
      <c r="J301" s="330"/>
      <c r="K301" s="330"/>
      <c r="L301" s="330"/>
      <c r="M301" s="330"/>
      <c r="N301" s="330"/>
      <c r="O301" s="330"/>
      <c r="P301" s="330"/>
    </row>
    <row r="302" spans="1:16" x14ac:dyDescent="0.25">
      <c r="A302" s="330"/>
      <c r="B302" s="330"/>
      <c r="C302" s="330"/>
      <c r="D302" s="330"/>
      <c r="E302" s="330"/>
      <c r="F302" s="330"/>
      <c r="G302" s="330"/>
      <c r="H302" s="330"/>
      <c r="I302" s="330"/>
      <c r="J302" s="330"/>
      <c r="K302" s="330"/>
      <c r="L302" s="330"/>
      <c r="M302" s="330"/>
      <c r="N302" s="330"/>
      <c r="O302" s="330"/>
      <c r="P302" s="330"/>
    </row>
  </sheetData>
  <sheetProtection algorithmName="SHA-512" hashValue="KPDoVHpIAlyZ/zbAtL2xbfo60etJmniEjq7h2V2R8aVTokysvld6Q+YnmqtB+3gXQZl4wL0fBQgG5qp4EbRqHw==" saltValue="nbmT8ljeDU/4xq6/hOPzFQ==" spinCount="100000" sheet="1" formatCells="0" formatColumns="0" formatRows="0" sort="0"/>
  <autoFilter ref="A18:P284">
    <filterColumn colId="2">
      <filters>
        <filter val="131 358"/>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17.pielikums Jūrmalas pilsētas domes
2020.gada 27.marta saistošajiem noteikumiem Nr.9
(protokols Nr.5, 6.punkts)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1"/>
  <sheetViews>
    <sheetView showGridLines="0" view="pageLayout" zoomScaleNormal="100" workbookViewId="0">
      <selection activeCell="T2" sqref="T2"/>
    </sheetView>
  </sheetViews>
  <sheetFormatPr defaultColWidth="9.140625" defaultRowHeight="12" outlineLevelCol="1" x14ac:dyDescent="0.25"/>
  <cols>
    <col min="1" max="1" width="10.85546875" style="617" customWidth="1"/>
    <col min="2" max="2" width="28" style="617" customWidth="1"/>
    <col min="3" max="3" width="8" style="617" customWidth="1"/>
    <col min="4" max="5" width="8.7109375" style="617" hidden="1" customWidth="1" outlineLevel="1"/>
    <col min="6" max="6" width="8.7109375" style="617" customWidth="1" collapsed="1"/>
    <col min="7" max="8" width="8.7109375" style="617" hidden="1" customWidth="1" outlineLevel="1"/>
    <col min="9" max="9" width="8.7109375" style="617" customWidth="1" collapsed="1"/>
    <col min="10" max="11" width="8.28515625" style="617" hidden="1" customWidth="1" outlineLevel="1"/>
    <col min="12" max="12" width="8.28515625" style="617" customWidth="1" collapsed="1"/>
    <col min="13" max="14" width="7.42578125" style="617" hidden="1" customWidth="1" outlineLevel="1"/>
    <col min="15" max="15" width="7.42578125" style="617" customWidth="1" collapsed="1"/>
    <col min="16" max="16" width="26.7109375" style="617" hidden="1" customWidth="1" outlineLevel="1"/>
    <col min="17" max="17" width="9.140625" style="330" collapsed="1"/>
    <col min="18" max="16384" width="9.140625" style="330"/>
  </cols>
  <sheetData>
    <row r="1" spans="1:17" x14ac:dyDescent="0.25">
      <c r="A1" s="328"/>
      <c r="B1" s="328"/>
      <c r="C1" s="328"/>
      <c r="D1" s="328"/>
      <c r="E1" s="328"/>
      <c r="F1" s="328"/>
      <c r="G1" s="328"/>
      <c r="H1" s="328"/>
      <c r="I1" s="328"/>
      <c r="J1" s="328"/>
      <c r="K1" s="328"/>
      <c r="L1" s="328"/>
      <c r="M1" s="328"/>
      <c r="N1" s="328"/>
      <c r="O1" s="329" t="s">
        <v>318</v>
      </c>
      <c r="P1" s="328"/>
    </row>
    <row r="2" spans="1:17" ht="35.25" customHeight="1" x14ac:dyDescent="0.25">
      <c r="A2" s="775" t="s">
        <v>1</v>
      </c>
      <c r="B2" s="776"/>
      <c r="C2" s="776"/>
      <c r="D2" s="776"/>
      <c r="E2" s="776"/>
      <c r="F2" s="776"/>
      <c r="G2" s="776"/>
      <c r="H2" s="776"/>
      <c r="I2" s="776"/>
      <c r="J2" s="776"/>
      <c r="K2" s="776"/>
      <c r="L2" s="776"/>
      <c r="M2" s="776"/>
      <c r="N2" s="776"/>
      <c r="O2" s="776"/>
      <c r="P2" s="777"/>
      <c r="Q2" s="331"/>
    </row>
    <row r="3" spans="1:17" ht="12.75" customHeight="1" x14ac:dyDescent="0.25">
      <c r="A3" s="332" t="s">
        <v>2</v>
      </c>
      <c r="B3" s="333"/>
      <c r="C3" s="773" t="s">
        <v>3</v>
      </c>
      <c r="D3" s="773"/>
      <c r="E3" s="773"/>
      <c r="F3" s="773"/>
      <c r="G3" s="773"/>
      <c r="H3" s="773"/>
      <c r="I3" s="773"/>
      <c r="J3" s="773"/>
      <c r="K3" s="773"/>
      <c r="L3" s="773"/>
      <c r="M3" s="773"/>
      <c r="N3" s="773"/>
      <c r="O3" s="773"/>
      <c r="P3" s="774"/>
      <c r="Q3" s="331"/>
    </row>
    <row r="4" spans="1:17" ht="12.75" customHeight="1" x14ac:dyDescent="0.25">
      <c r="A4" s="332" t="s">
        <v>4</v>
      </c>
      <c r="B4" s="333"/>
      <c r="C4" s="773" t="s">
        <v>5</v>
      </c>
      <c r="D4" s="773"/>
      <c r="E4" s="773"/>
      <c r="F4" s="773"/>
      <c r="G4" s="773"/>
      <c r="H4" s="773"/>
      <c r="I4" s="773"/>
      <c r="J4" s="773"/>
      <c r="K4" s="773"/>
      <c r="L4" s="773"/>
      <c r="M4" s="773"/>
      <c r="N4" s="773"/>
      <c r="O4" s="773"/>
      <c r="P4" s="774"/>
      <c r="Q4" s="331"/>
    </row>
    <row r="5" spans="1:17" ht="12.75" customHeight="1" x14ac:dyDescent="0.25">
      <c r="A5" s="334" t="s">
        <v>6</v>
      </c>
      <c r="B5" s="335"/>
      <c r="C5" s="778" t="s">
        <v>7</v>
      </c>
      <c r="D5" s="778"/>
      <c r="E5" s="778"/>
      <c r="F5" s="778"/>
      <c r="G5" s="778"/>
      <c r="H5" s="778"/>
      <c r="I5" s="778"/>
      <c r="J5" s="778"/>
      <c r="K5" s="778"/>
      <c r="L5" s="778"/>
      <c r="M5" s="778"/>
      <c r="N5" s="778"/>
      <c r="O5" s="778"/>
      <c r="P5" s="779"/>
      <c r="Q5" s="331"/>
    </row>
    <row r="6" spans="1:17" ht="12.75" customHeight="1" x14ac:dyDescent="0.25">
      <c r="A6" s="334" t="s">
        <v>8</v>
      </c>
      <c r="B6" s="335"/>
      <c r="C6" s="778" t="s">
        <v>319</v>
      </c>
      <c r="D6" s="778"/>
      <c r="E6" s="778"/>
      <c r="F6" s="778"/>
      <c r="G6" s="778"/>
      <c r="H6" s="778"/>
      <c r="I6" s="778"/>
      <c r="J6" s="778"/>
      <c r="K6" s="778"/>
      <c r="L6" s="778"/>
      <c r="M6" s="778"/>
      <c r="N6" s="778"/>
      <c r="O6" s="778"/>
      <c r="P6" s="779"/>
      <c r="Q6" s="331"/>
    </row>
    <row r="7" spans="1:17" ht="24.75" customHeight="1" x14ac:dyDescent="0.25">
      <c r="A7" s="334" t="s">
        <v>10</v>
      </c>
      <c r="B7" s="335"/>
      <c r="C7" s="773" t="s">
        <v>320</v>
      </c>
      <c r="D7" s="773"/>
      <c r="E7" s="773"/>
      <c r="F7" s="773"/>
      <c r="G7" s="773"/>
      <c r="H7" s="773"/>
      <c r="I7" s="773"/>
      <c r="J7" s="773"/>
      <c r="K7" s="773"/>
      <c r="L7" s="773"/>
      <c r="M7" s="773"/>
      <c r="N7" s="773"/>
      <c r="O7" s="773"/>
      <c r="P7" s="774"/>
      <c r="Q7" s="331"/>
    </row>
    <row r="8" spans="1:17" ht="12.75" customHeight="1" x14ac:dyDescent="0.25">
      <c r="A8" s="336" t="s">
        <v>12</v>
      </c>
      <c r="B8" s="335"/>
      <c r="C8" s="788"/>
      <c r="D8" s="788"/>
      <c r="E8" s="788"/>
      <c r="F8" s="788"/>
      <c r="G8" s="788"/>
      <c r="H8" s="788"/>
      <c r="I8" s="788"/>
      <c r="J8" s="788"/>
      <c r="K8" s="788"/>
      <c r="L8" s="788"/>
      <c r="M8" s="788"/>
      <c r="N8" s="788"/>
      <c r="O8" s="788"/>
      <c r="P8" s="789"/>
      <c r="Q8" s="331"/>
    </row>
    <row r="9" spans="1:17" ht="12.75" customHeight="1" x14ac:dyDescent="0.25">
      <c r="A9" s="334"/>
      <c r="B9" s="335" t="s">
        <v>13</v>
      </c>
      <c r="C9" s="778" t="s">
        <v>321</v>
      </c>
      <c r="D9" s="778"/>
      <c r="E9" s="778"/>
      <c r="F9" s="778"/>
      <c r="G9" s="778"/>
      <c r="H9" s="778"/>
      <c r="I9" s="778"/>
      <c r="J9" s="778"/>
      <c r="K9" s="778"/>
      <c r="L9" s="778"/>
      <c r="M9" s="778"/>
      <c r="N9" s="778"/>
      <c r="O9" s="778"/>
      <c r="P9" s="779"/>
      <c r="Q9" s="331"/>
    </row>
    <row r="10" spans="1:17" ht="12.75" customHeight="1" x14ac:dyDescent="0.25">
      <c r="A10" s="334"/>
      <c r="B10" s="335" t="s">
        <v>15</v>
      </c>
      <c r="C10" s="778"/>
      <c r="D10" s="778"/>
      <c r="E10" s="778"/>
      <c r="F10" s="778"/>
      <c r="G10" s="778"/>
      <c r="H10" s="778"/>
      <c r="I10" s="778"/>
      <c r="J10" s="778"/>
      <c r="K10" s="778"/>
      <c r="L10" s="778"/>
      <c r="M10" s="778"/>
      <c r="N10" s="778"/>
      <c r="O10" s="778"/>
      <c r="P10" s="779"/>
      <c r="Q10" s="331"/>
    </row>
    <row r="11" spans="1:17" ht="12.75" customHeight="1" x14ac:dyDescent="0.25">
      <c r="A11" s="334"/>
      <c r="B11" s="335" t="s">
        <v>16</v>
      </c>
      <c r="C11" s="788"/>
      <c r="D11" s="788"/>
      <c r="E11" s="788"/>
      <c r="F11" s="788"/>
      <c r="G11" s="788"/>
      <c r="H11" s="788"/>
      <c r="I11" s="788"/>
      <c r="J11" s="788"/>
      <c r="K11" s="788"/>
      <c r="L11" s="788"/>
      <c r="M11" s="788"/>
      <c r="N11" s="788"/>
      <c r="O11" s="788"/>
      <c r="P11" s="789"/>
      <c r="Q11" s="331"/>
    </row>
    <row r="12" spans="1:17" ht="12.75" customHeight="1" x14ac:dyDescent="0.25">
      <c r="A12" s="334"/>
      <c r="B12" s="335" t="s">
        <v>17</v>
      </c>
      <c r="C12" s="778"/>
      <c r="D12" s="778"/>
      <c r="E12" s="778"/>
      <c r="F12" s="778"/>
      <c r="G12" s="778"/>
      <c r="H12" s="778"/>
      <c r="I12" s="778"/>
      <c r="J12" s="778"/>
      <c r="K12" s="778"/>
      <c r="L12" s="778"/>
      <c r="M12" s="778"/>
      <c r="N12" s="778"/>
      <c r="O12" s="778"/>
      <c r="P12" s="779"/>
      <c r="Q12" s="331"/>
    </row>
    <row r="13" spans="1:17" ht="12.75" customHeight="1" x14ac:dyDescent="0.25">
      <c r="A13" s="334"/>
      <c r="B13" s="335" t="s">
        <v>19</v>
      </c>
      <c r="C13" s="778"/>
      <c r="D13" s="778"/>
      <c r="E13" s="778"/>
      <c r="F13" s="778"/>
      <c r="G13" s="778"/>
      <c r="H13" s="778"/>
      <c r="I13" s="778"/>
      <c r="J13" s="778"/>
      <c r="K13" s="778"/>
      <c r="L13" s="778"/>
      <c r="M13" s="778"/>
      <c r="N13" s="778"/>
      <c r="O13" s="778"/>
      <c r="P13" s="779"/>
      <c r="Q13" s="331"/>
    </row>
    <row r="14" spans="1:17" ht="12.75" customHeight="1" x14ac:dyDescent="0.25">
      <c r="A14" s="337"/>
      <c r="B14" s="338"/>
      <c r="C14" s="12"/>
      <c r="D14" s="12"/>
      <c r="E14" s="12"/>
      <c r="F14" s="12"/>
      <c r="G14" s="12"/>
      <c r="H14" s="12"/>
      <c r="I14" s="12"/>
      <c r="J14" s="12"/>
      <c r="K14" s="12"/>
      <c r="L14" s="12"/>
      <c r="M14" s="12"/>
      <c r="N14" s="12"/>
      <c r="O14" s="12"/>
      <c r="P14" s="13"/>
      <c r="Q14" s="331"/>
    </row>
    <row r="15" spans="1:17" s="340" customFormat="1" ht="12.75" customHeight="1" x14ac:dyDescent="0.25">
      <c r="A15" s="796" t="s">
        <v>20</v>
      </c>
      <c r="B15" s="798" t="s">
        <v>21</v>
      </c>
      <c r="C15" s="801" t="s">
        <v>22</v>
      </c>
      <c r="D15" s="802"/>
      <c r="E15" s="802"/>
      <c r="F15" s="802"/>
      <c r="G15" s="802"/>
      <c r="H15" s="802"/>
      <c r="I15" s="802"/>
      <c r="J15" s="802"/>
      <c r="K15" s="802"/>
      <c r="L15" s="802"/>
      <c r="M15" s="802"/>
      <c r="N15" s="802"/>
      <c r="O15" s="802"/>
      <c r="P15" s="803"/>
      <c r="Q15" s="339"/>
    </row>
    <row r="16" spans="1:17" s="340" customFormat="1" ht="12.75" customHeight="1" x14ac:dyDescent="0.25">
      <c r="A16" s="797"/>
      <c r="B16" s="799"/>
      <c r="C16" s="804" t="s">
        <v>23</v>
      </c>
      <c r="D16" s="806" t="s">
        <v>24</v>
      </c>
      <c r="E16" s="808" t="s">
        <v>25</v>
      </c>
      <c r="F16" s="810" t="s">
        <v>26</v>
      </c>
      <c r="G16" s="782" t="s">
        <v>27</v>
      </c>
      <c r="H16" s="784" t="s">
        <v>28</v>
      </c>
      <c r="I16" s="812" t="s">
        <v>29</v>
      </c>
      <c r="J16" s="782" t="s">
        <v>30</v>
      </c>
      <c r="K16" s="784" t="s">
        <v>31</v>
      </c>
      <c r="L16" s="794" t="s">
        <v>32</v>
      </c>
      <c r="M16" s="782" t="s">
        <v>33</v>
      </c>
      <c r="N16" s="784" t="s">
        <v>34</v>
      </c>
      <c r="O16" s="786" t="s">
        <v>35</v>
      </c>
      <c r="P16" s="780" t="s">
        <v>36</v>
      </c>
      <c r="Q16" s="339"/>
    </row>
    <row r="17" spans="1:17" s="342" customFormat="1" ht="61.5" customHeight="1" thickBot="1" x14ac:dyDescent="0.3">
      <c r="A17" s="781"/>
      <c r="B17" s="800"/>
      <c r="C17" s="805"/>
      <c r="D17" s="807"/>
      <c r="E17" s="809"/>
      <c r="F17" s="811"/>
      <c r="G17" s="783"/>
      <c r="H17" s="785"/>
      <c r="I17" s="813"/>
      <c r="J17" s="783"/>
      <c r="K17" s="785"/>
      <c r="L17" s="795"/>
      <c r="M17" s="783"/>
      <c r="N17" s="785"/>
      <c r="O17" s="787"/>
      <c r="P17" s="781"/>
      <c r="Q17" s="341"/>
    </row>
    <row r="18" spans="1:17" s="342" customFormat="1" ht="9.75" customHeight="1" thickTop="1" x14ac:dyDescent="0.25">
      <c r="A18" s="343" t="s">
        <v>37</v>
      </c>
      <c r="B18" s="343">
        <v>2</v>
      </c>
      <c r="C18" s="343">
        <v>8</v>
      </c>
      <c r="D18" s="344"/>
      <c r="E18" s="345"/>
      <c r="F18" s="346">
        <v>9</v>
      </c>
      <c r="G18" s="344"/>
      <c r="H18" s="345"/>
      <c r="I18" s="346">
        <v>10</v>
      </c>
      <c r="J18" s="347"/>
      <c r="K18" s="345"/>
      <c r="L18" s="346">
        <v>11</v>
      </c>
      <c r="M18" s="344"/>
      <c r="N18" s="345"/>
      <c r="O18" s="346"/>
      <c r="P18" s="348">
        <v>12</v>
      </c>
    </row>
    <row r="19" spans="1:17" s="358" customFormat="1" hidden="1" x14ac:dyDescent="0.25">
      <c r="A19" s="349"/>
      <c r="B19" s="350" t="s">
        <v>38</v>
      </c>
      <c r="C19" s="497"/>
      <c r="D19" s="351"/>
      <c r="E19" s="352"/>
      <c r="F19" s="353"/>
      <c r="G19" s="354"/>
      <c r="H19" s="355"/>
      <c r="I19" s="353"/>
      <c r="J19" s="356"/>
      <c r="K19" s="355"/>
      <c r="L19" s="353"/>
      <c r="M19" s="354"/>
      <c r="N19" s="355"/>
      <c r="O19" s="353"/>
      <c r="P19" s="357"/>
    </row>
    <row r="20" spans="1:17" s="358" customFormat="1" ht="12.75" thickBot="1" x14ac:dyDescent="0.3">
      <c r="A20" s="359"/>
      <c r="B20" s="360" t="s">
        <v>39</v>
      </c>
      <c r="C20" s="618">
        <f>F20+I20+L20+O20</f>
        <v>3035971</v>
      </c>
      <c r="D20" s="361">
        <f t="shared" ref="D20:E20" si="0">SUM(D21,D24,D25,D41,D43)</f>
        <v>3029962</v>
      </c>
      <c r="E20" s="362">
        <f t="shared" si="0"/>
        <v>6009</v>
      </c>
      <c r="F20" s="363">
        <f>SUM(F21,F24,F25,F41,F43)</f>
        <v>3035971</v>
      </c>
      <c r="G20" s="361">
        <f t="shared" ref="G20:H20" si="1">SUM(G21,G24,G43)</f>
        <v>0</v>
      </c>
      <c r="H20" s="362">
        <f t="shared" si="1"/>
        <v>0</v>
      </c>
      <c r="I20" s="363">
        <f>SUM(I21,I24,I43)</f>
        <v>0</v>
      </c>
      <c r="J20" s="364">
        <f t="shared" ref="J20:K20" si="2">SUM(J21,J26,J43)</f>
        <v>0</v>
      </c>
      <c r="K20" s="362">
        <f t="shared" si="2"/>
        <v>0</v>
      </c>
      <c r="L20" s="363">
        <f>SUM(L21,L26,L43)</f>
        <v>0</v>
      </c>
      <c r="M20" s="361">
        <f t="shared" ref="M20:O20" si="3">SUM(M21,M45)</f>
        <v>0</v>
      </c>
      <c r="N20" s="362">
        <f t="shared" si="3"/>
        <v>0</v>
      </c>
      <c r="O20" s="363">
        <f t="shared" si="3"/>
        <v>0</v>
      </c>
      <c r="P20" s="365"/>
    </row>
    <row r="21" spans="1:17" ht="12.75" hidden="1" thickTop="1" x14ac:dyDescent="0.25">
      <c r="A21" s="366"/>
      <c r="B21" s="367" t="s">
        <v>40</v>
      </c>
      <c r="C21" s="619">
        <f t="shared" ref="C21:C84" si="4">F21+I21+L21+O21</f>
        <v>0</v>
      </c>
      <c r="D21" s="368">
        <f t="shared" ref="D21:E21" si="5">SUM(D22:D23)</f>
        <v>0</v>
      </c>
      <c r="E21" s="369">
        <f t="shared" si="5"/>
        <v>0</v>
      </c>
      <c r="F21" s="370">
        <f>SUM(F22:F23)</f>
        <v>0</v>
      </c>
      <c r="G21" s="368">
        <f t="shared" ref="G21:H21" si="6">SUM(G22:G23)</f>
        <v>0</v>
      </c>
      <c r="H21" s="369">
        <f t="shared" si="6"/>
        <v>0</v>
      </c>
      <c r="I21" s="370">
        <f>SUM(I22:I23)</f>
        <v>0</v>
      </c>
      <c r="J21" s="371">
        <f t="shared" ref="J21:K21" si="7">SUM(J22:J23)</f>
        <v>0</v>
      </c>
      <c r="K21" s="369">
        <f t="shared" si="7"/>
        <v>0</v>
      </c>
      <c r="L21" s="370">
        <f>SUM(L22:L23)</f>
        <v>0</v>
      </c>
      <c r="M21" s="368">
        <f t="shared" ref="M21:O21" si="8">SUM(M22:M23)</f>
        <v>0</v>
      </c>
      <c r="N21" s="369">
        <f t="shared" si="8"/>
        <v>0</v>
      </c>
      <c r="O21" s="370">
        <f t="shared" si="8"/>
        <v>0</v>
      </c>
      <c r="P21" s="372"/>
    </row>
    <row r="22" spans="1:17" ht="12.75" hidden="1" thickTop="1" x14ac:dyDescent="0.25">
      <c r="A22" s="373"/>
      <c r="B22" s="374" t="s">
        <v>41</v>
      </c>
      <c r="C22" s="620">
        <f t="shared" si="4"/>
        <v>0</v>
      </c>
      <c r="D22" s="375"/>
      <c r="E22" s="376"/>
      <c r="F22" s="377">
        <f>D22+E22</f>
        <v>0</v>
      </c>
      <c r="G22" s="375"/>
      <c r="H22" s="376"/>
      <c r="I22" s="377">
        <f>G22+H22</f>
        <v>0</v>
      </c>
      <c r="J22" s="378"/>
      <c r="K22" s="376"/>
      <c r="L22" s="377">
        <f>J22+K22</f>
        <v>0</v>
      </c>
      <c r="M22" s="375"/>
      <c r="N22" s="376"/>
      <c r="O22" s="377">
        <f>M22+N22</f>
        <v>0</v>
      </c>
      <c r="P22" s="379"/>
    </row>
    <row r="23" spans="1:17" ht="12.75" hidden="1" thickTop="1" x14ac:dyDescent="0.25">
      <c r="A23" s="380"/>
      <c r="B23" s="381" t="s">
        <v>42</v>
      </c>
      <c r="C23" s="621">
        <f t="shared" si="4"/>
        <v>0</v>
      </c>
      <c r="D23" s="382"/>
      <c r="E23" s="383"/>
      <c r="F23" s="384">
        <f t="shared" ref="F23:F25" si="9">D23+E23</f>
        <v>0</v>
      </c>
      <c r="G23" s="382"/>
      <c r="H23" s="383"/>
      <c r="I23" s="384">
        <f t="shared" ref="I23:I24" si="10">G23+H23</f>
        <v>0</v>
      </c>
      <c r="J23" s="385"/>
      <c r="K23" s="383"/>
      <c r="L23" s="384">
        <f>J23+K23</f>
        <v>0</v>
      </c>
      <c r="M23" s="382"/>
      <c r="N23" s="383"/>
      <c r="O23" s="384">
        <f>M23+N23</f>
        <v>0</v>
      </c>
      <c r="P23" s="386"/>
    </row>
    <row r="24" spans="1:17" s="358" customFormat="1" ht="25.5" thickTop="1" thickBot="1" x14ac:dyDescent="0.3">
      <c r="A24" s="387">
        <v>19300</v>
      </c>
      <c r="B24" s="387" t="s">
        <v>43</v>
      </c>
      <c r="C24" s="622">
        <f>F24+I24</f>
        <v>3035971</v>
      </c>
      <c r="D24" s="388">
        <v>3029962</v>
      </c>
      <c r="E24" s="623">
        <f>-21009+6009+21009-1131+911+220</f>
        <v>6009</v>
      </c>
      <c r="F24" s="390">
        <f t="shared" si="9"/>
        <v>3035971</v>
      </c>
      <c r="G24" s="388"/>
      <c r="H24" s="389"/>
      <c r="I24" s="390">
        <f t="shared" si="10"/>
        <v>0</v>
      </c>
      <c r="J24" s="391" t="s">
        <v>44</v>
      </c>
      <c r="K24" s="392" t="s">
        <v>44</v>
      </c>
      <c r="L24" s="395" t="s">
        <v>44</v>
      </c>
      <c r="M24" s="393" t="s">
        <v>44</v>
      </c>
      <c r="N24" s="394" t="s">
        <v>44</v>
      </c>
      <c r="O24" s="395" t="s">
        <v>44</v>
      </c>
      <c r="P24" s="396"/>
    </row>
    <row r="25" spans="1:17" s="358" customFormat="1" ht="24.75" hidden="1" thickTop="1" x14ac:dyDescent="0.25">
      <c r="A25" s="397"/>
      <c r="B25" s="398" t="s">
        <v>45</v>
      </c>
      <c r="C25" s="624">
        <f>F25</f>
        <v>0</v>
      </c>
      <c r="D25" s="399"/>
      <c r="E25" s="400"/>
      <c r="F25" s="401">
        <f t="shared" si="9"/>
        <v>0</v>
      </c>
      <c r="G25" s="402" t="s">
        <v>44</v>
      </c>
      <c r="H25" s="403" t="s">
        <v>44</v>
      </c>
      <c r="I25" s="404" t="s">
        <v>44</v>
      </c>
      <c r="J25" s="405" t="s">
        <v>44</v>
      </c>
      <c r="K25" s="406" t="s">
        <v>44</v>
      </c>
      <c r="L25" s="404" t="s">
        <v>44</v>
      </c>
      <c r="M25" s="407" t="s">
        <v>44</v>
      </c>
      <c r="N25" s="406" t="s">
        <v>44</v>
      </c>
      <c r="O25" s="404" t="s">
        <v>44</v>
      </c>
      <c r="P25" s="408"/>
    </row>
    <row r="26" spans="1:17" s="358" customFormat="1" ht="36.75" hidden="1" thickTop="1" x14ac:dyDescent="0.25">
      <c r="A26" s="398">
        <v>21300</v>
      </c>
      <c r="B26" s="398" t="s">
        <v>46</v>
      </c>
      <c r="C26" s="624">
        <f>L26</f>
        <v>0</v>
      </c>
      <c r="D26" s="407" t="s">
        <v>44</v>
      </c>
      <c r="E26" s="406" t="s">
        <v>44</v>
      </c>
      <c r="F26" s="404" t="s">
        <v>44</v>
      </c>
      <c r="G26" s="407" t="s">
        <v>44</v>
      </c>
      <c r="H26" s="406" t="s">
        <v>44</v>
      </c>
      <c r="I26" s="404" t="s">
        <v>44</v>
      </c>
      <c r="J26" s="405">
        <f t="shared" ref="J26:K26" si="11">SUM(J27,J31,J33,J36)</f>
        <v>0</v>
      </c>
      <c r="K26" s="406">
        <f t="shared" si="11"/>
        <v>0</v>
      </c>
      <c r="L26" s="511">
        <f>SUM(L27,L31,L33,L36)</f>
        <v>0</v>
      </c>
      <c r="M26" s="407" t="s">
        <v>44</v>
      </c>
      <c r="N26" s="406" t="s">
        <v>44</v>
      </c>
      <c r="O26" s="404" t="s">
        <v>44</v>
      </c>
      <c r="P26" s="408"/>
    </row>
    <row r="27" spans="1:17" s="358" customFormat="1" ht="24.75" hidden="1" thickTop="1" x14ac:dyDescent="0.25">
      <c r="A27" s="409">
        <v>21350</v>
      </c>
      <c r="B27" s="398" t="s">
        <v>47</v>
      </c>
      <c r="C27" s="624">
        <f>L27</f>
        <v>0</v>
      </c>
      <c r="D27" s="407" t="s">
        <v>44</v>
      </c>
      <c r="E27" s="406" t="s">
        <v>44</v>
      </c>
      <c r="F27" s="404" t="s">
        <v>44</v>
      </c>
      <c r="G27" s="407" t="s">
        <v>44</v>
      </c>
      <c r="H27" s="406" t="s">
        <v>44</v>
      </c>
      <c r="I27" s="404" t="s">
        <v>44</v>
      </c>
      <c r="J27" s="405">
        <f t="shared" ref="J27:K27" si="12">SUM(J28:J30)</f>
        <v>0</v>
      </c>
      <c r="K27" s="406">
        <f t="shared" si="12"/>
        <v>0</v>
      </c>
      <c r="L27" s="511">
        <f>SUM(L28:L30)</f>
        <v>0</v>
      </c>
      <c r="M27" s="407" t="s">
        <v>44</v>
      </c>
      <c r="N27" s="406" t="s">
        <v>44</v>
      </c>
      <c r="O27" s="404" t="s">
        <v>44</v>
      </c>
      <c r="P27" s="408"/>
    </row>
    <row r="28" spans="1:17" ht="12.75" hidden="1" thickTop="1" x14ac:dyDescent="0.25">
      <c r="A28" s="373">
        <v>21351</v>
      </c>
      <c r="B28" s="410" t="s">
        <v>48</v>
      </c>
      <c r="C28" s="625">
        <f t="shared" ref="C28:C40" si="13">L28</f>
        <v>0</v>
      </c>
      <c r="D28" s="411" t="s">
        <v>44</v>
      </c>
      <c r="E28" s="412" t="s">
        <v>44</v>
      </c>
      <c r="F28" s="413" t="s">
        <v>44</v>
      </c>
      <c r="G28" s="411" t="s">
        <v>44</v>
      </c>
      <c r="H28" s="412" t="s">
        <v>44</v>
      </c>
      <c r="I28" s="413" t="s">
        <v>44</v>
      </c>
      <c r="J28" s="414"/>
      <c r="K28" s="415"/>
      <c r="L28" s="520">
        <f t="shared" ref="L28:L30" si="14">J28+K28</f>
        <v>0</v>
      </c>
      <c r="M28" s="416" t="s">
        <v>44</v>
      </c>
      <c r="N28" s="415" t="s">
        <v>44</v>
      </c>
      <c r="O28" s="413" t="s">
        <v>44</v>
      </c>
      <c r="P28" s="417"/>
    </row>
    <row r="29" spans="1:17" ht="12.75" hidden="1" thickTop="1" x14ac:dyDescent="0.25">
      <c r="A29" s="380">
        <v>21352</v>
      </c>
      <c r="B29" s="418" t="s">
        <v>49</v>
      </c>
      <c r="C29" s="626">
        <f t="shared" si="13"/>
        <v>0</v>
      </c>
      <c r="D29" s="419" t="s">
        <v>44</v>
      </c>
      <c r="E29" s="420" t="s">
        <v>44</v>
      </c>
      <c r="F29" s="421" t="s">
        <v>44</v>
      </c>
      <c r="G29" s="419" t="s">
        <v>44</v>
      </c>
      <c r="H29" s="420" t="s">
        <v>44</v>
      </c>
      <c r="I29" s="421" t="s">
        <v>44</v>
      </c>
      <c r="J29" s="422"/>
      <c r="K29" s="423"/>
      <c r="L29" s="525">
        <f t="shared" si="14"/>
        <v>0</v>
      </c>
      <c r="M29" s="424" t="s">
        <v>44</v>
      </c>
      <c r="N29" s="423" t="s">
        <v>44</v>
      </c>
      <c r="O29" s="421" t="s">
        <v>44</v>
      </c>
      <c r="P29" s="425"/>
    </row>
    <row r="30" spans="1:17" ht="24.75" hidden="1" thickTop="1" x14ac:dyDescent="0.25">
      <c r="A30" s="380">
        <v>21359</v>
      </c>
      <c r="B30" s="418" t="s">
        <v>50</v>
      </c>
      <c r="C30" s="626">
        <f t="shared" si="13"/>
        <v>0</v>
      </c>
      <c r="D30" s="419" t="s">
        <v>44</v>
      </c>
      <c r="E30" s="420" t="s">
        <v>44</v>
      </c>
      <c r="F30" s="421" t="s">
        <v>44</v>
      </c>
      <c r="G30" s="419" t="s">
        <v>44</v>
      </c>
      <c r="H30" s="420" t="s">
        <v>44</v>
      </c>
      <c r="I30" s="421" t="s">
        <v>44</v>
      </c>
      <c r="J30" s="422"/>
      <c r="K30" s="423"/>
      <c r="L30" s="525">
        <f t="shared" si="14"/>
        <v>0</v>
      </c>
      <c r="M30" s="424" t="s">
        <v>44</v>
      </c>
      <c r="N30" s="423" t="s">
        <v>44</v>
      </c>
      <c r="O30" s="421" t="s">
        <v>44</v>
      </c>
      <c r="P30" s="425"/>
    </row>
    <row r="31" spans="1:17" s="358" customFormat="1" ht="36.75" hidden="1" thickTop="1" x14ac:dyDescent="0.25">
      <c r="A31" s="409">
        <v>21370</v>
      </c>
      <c r="B31" s="398" t="s">
        <v>51</v>
      </c>
      <c r="C31" s="624">
        <f t="shared" si="13"/>
        <v>0</v>
      </c>
      <c r="D31" s="407" t="s">
        <v>44</v>
      </c>
      <c r="E31" s="406" t="s">
        <v>44</v>
      </c>
      <c r="F31" s="404" t="s">
        <v>44</v>
      </c>
      <c r="G31" s="407" t="s">
        <v>44</v>
      </c>
      <c r="H31" s="406" t="s">
        <v>44</v>
      </c>
      <c r="I31" s="404" t="s">
        <v>44</v>
      </c>
      <c r="J31" s="405">
        <f t="shared" ref="J31:K31" si="15">SUM(J32)</f>
        <v>0</v>
      </c>
      <c r="K31" s="406">
        <f t="shared" si="15"/>
        <v>0</v>
      </c>
      <c r="L31" s="511">
        <f>SUM(L32)</f>
        <v>0</v>
      </c>
      <c r="M31" s="407" t="s">
        <v>44</v>
      </c>
      <c r="N31" s="406" t="s">
        <v>44</v>
      </c>
      <c r="O31" s="404" t="s">
        <v>44</v>
      </c>
      <c r="P31" s="408"/>
    </row>
    <row r="32" spans="1:17" ht="36.75" hidden="1" thickTop="1" x14ac:dyDescent="0.25">
      <c r="A32" s="426">
        <v>21379</v>
      </c>
      <c r="B32" s="427" t="s">
        <v>52</v>
      </c>
      <c r="C32" s="627">
        <f t="shared" si="13"/>
        <v>0</v>
      </c>
      <c r="D32" s="428" t="s">
        <v>44</v>
      </c>
      <c r="E32" s="429" t="s">
        <v>44</v>
      </c>
      <c r="F32" s="430" t="s">
        <v>44</v>
      </c>
      <c r="G32" s="428" t="s">
        <v>44</v>
      </c>
      <c r="H32" s="429" t="s">
        <v>44</v>
      </c>
      <c r="I32" s="430" t="s">
        <v>44</v>
      </c>
      <c r="J32" s="431"/>
      <c r="K32" s="432"/>
      <c r="L32" s="571">
        <f>J32+K32</f>
        <v>0</v>
      </c>
      <c r="M32" s="433" t="s">
        <v>44</v>
      </c>
      <c r="N32" s="432" t="s">
        <v>44</v>
      </c>
      <c r="O32" s="430" t="s">
        <v>44</v>
      </c>
      <c r="P32" s="434"/>
    </row>
    <row r="33" spans="1:16" s="358" customFormat="1" ht="12.75" hidden="1" thickTop="1" x14ac:dyDescent="0.25">
      <c r="A33" s="409">
        <v>21380</v>
      </c>
      <c r="B33" s="398" t="s">
        <v>53</v>
      </c>
      <c r="C33" s="624">
        <f t="shared" si="13"/>
        <v>0</v>
      </c>
      <c r="D33" s="407" t="s">
        <v>44</v>
      </c>
      <c r="E33" s="406" t="s">
        <v>44</v>
      </c>
      <c r="F33" s="404" t="s">
        <v>44</v>
      </c>
      <c r="G33" s="407" t="s">
        <v>44</v>
      </c>
      <c r="H33" s="406" t="s">
        <v>44</v>
      </c>
      <c r="I33" s="404" t="s">
        <v>44</v>
      </c>
      <c r="J33" s="405">
        <f t="shared" ref="J33:K33" si="16">SUM(J34:J35)</f>
        <v>0</v>
      </c>
      <c r="K33" s="406">
        <f t="shared" si="16"/>
        <v>0</v>
      </c>
      <c r="L33" s="511">
        <f>SUM(L34:L35)</f>
        <v>0</v>
      </c>
      <c r="M33" s="407" t="s">
        <v>44</v>
      </c>
      <c r="N33" s="406" t="s">
        <v>44</v>
      </c>
      <c r="O33" s="404" t="s">
        <v>44</v>
      </c>
      <c r="P33" s="408"/>
    </row>
    <row r="34" spans="1:16" ht="12.75" hidden="1" thickTop="1" x14ac:dyDescent="0.25">
      <c r="A34" s="374">
        <v>21381</v>
      </c>
      <c r="B34" s="410" t="s">
        <v>54</v>
      </c>
      <c r="C34" s="625">
        <f t="shared" si="13"/>
        <v>0</v>
      </c>
      <c r="D34" s="411" t="s">
        <v>44</v>
      </c>
      <c r="E34" s="412" t="s">
        <v>44</v>
      </c>
      <c r="F34" s="413" t="s">
        <v>44</v>
      </c>
      <c r="G34" s="411" t="s">
        <v>44</v>
      </c>
      <c r="H34" s="412" t="s">
        <v>44</v>
      </c>
      <c r="I34" s="413" t="s">
        <v>44</v>
      </c>
      <c r="J34" s="414"/>
      <c r="K34" s="415"/>
      <c r="L34" s="520">
        <f t="shared" ref="L34:L35" si="17">J34+K34</f>
        <v>0</v>
      </c>
      <c r="M34" s="416" t="s">
        <v>44</v>
      </c>
      <c r="N34" s="415" t="s">
        <v>44</v>
      </c>
      <c r="O34" s="413" t="s">
        <v>44</v>
      </c>
      <c r="P34" s="417"/>
    </row>
    <row r="35" spans="1:16" ht="24.75" hidden="1" thickTop="1" x14ac:dyDescent="0.25">
      <c r="A35" s="381">
        <v>21383</v>
      </c>
      <c r="B35" s="418" t="s">
        <v>55</v>
      </c>
      <c r="C35" s="626">
        <f t="shared" si="13"/>
        <v>0</v>
      </c>
      <c r="D35" s="419" t="s">
        <v>44</v>
      </c>
      <c r="E35" s="420" t="s">
        <v>44</v>
      </c>
      <c r="F35" s="421" t="s">
        <v>44</v>
      </c>
      <c r="G35" s="419" t="s">
        <v>44</v>
      </c>
      <c r="H35" s="420" t="s">
        <v>44</v>
      </c>
      <c r="I35" s="421" t="s">
        <v>44</v>
      </c>
      <c r="J35" s="422"/>
      <c r="K35" s="423"/>
      <c r="L35" s="525">
        <f t="shared" si="17"/>
        <v>0</v>
      </c>
      <c r="M35" s="424" t="s">
        <v>44</v>
      </c>
      <c r="N35" s="423" t="s">
        <v>44</v>
      </c>
      <c r="O35" s="421" t="s">
        <v>44</v>
      </c>
      <c r="P35" s="425"/>
    </row>
    <row r="36" spans="1:16" s="358" customFormat="1" ht="25.5" hidden="1" customHeight="1" x14ac:dyDescent="0.25">
      <c r="A36" s="409">
        <v>21390</v>
      </c>
      <c r="B36" s="398" t="s">
        <v>56</v>
      </c>
      <c r="C36" s="624">
        <f t="shared" si="13"/>
        <v>0</v>
      </c>
      <c r="D36" s="407" t="s">
        <v>44</v>
      </c>
      <c r="E36" s="406" t="s">
        <v>44</v>
      </c>
      <c r="F36" s="404" t="s">
        <v>44</v>
      </c>
      <c r="G36" s="407" t="s">
        <v>44</v>
      </c>
      <c r="H36" s="406" t="s">
        <v>44</v>
      </c>
      <c r="I36" s="404" t="s">
        <v>44</v>
      </c>
      <c r="J36" s="405">
        <f t="shared" ref="J36:K36" si="18">SUM(J37:J40)</f>
        <v>0</v>
      </c>
      <c r="K36" s="406">
        <f t="shared" si="18"/>
        <v>0</v>
      </c>
      <c r="L36" s="511">
        <f>SUM(L37:L40)</f>
        <v>0</v>
      </c>
      <c r="M36" s="407" t="s">
        <v>44</v>
      </c>
      <c r="N36" s="406" t="s">
        <v>44</v>
      </c>
      <c r="O36" s="404" t="s">
        <v>44</v>
      </c>
      <c r="P36" s="408"/>
    </row>
    <row r="37" spans="1:16" ht="24.75" hidden="1" thickTop="1" x14ac:dyDescent="0.25">
      <c r="A37" s="374">
        <v>21391</v>
      </c>
      <c r="B37" s="410" t="s">
        <v>57</v>
      </c>
      <c r="C37" s="625">
        <f t="shared" si="13"/>
        <v>0</v>
      </c>
      <c r="D37" s="411" t="s">
        <v>44</v>
      </c>
      <c r="E37" s="412" t="s">
        <v>44</v>
      </c>
      <c r="F37" s="413" t="s">
        <v>44</v>
      </c>
      <c r="G37" s="411" t="s">
        <v>44</v>
      </c>
      <c r="H37" s="412" t="s">
        <v>44</v>
      </c>
      <c r="I37" s="413" t="s">
        <v>44</v>
      </c>
      <c r="J37" s="414"/>
      <c r="K37" s="415"/>
      <c r="L37" s="520">
        <f t="shared" ref="L37:L40" si="19">J37+K37</f>
        <v>0</v>
      </c>
      <c r="M37" s="416" t="s">
        <v>44</v>
      </c>
      <c r="N37" s="415" t="s">
        <v>44</v>
      </c>
      <c r="O37" s="413" t="s">
        <v>44</v>
      </c>
      <c r="P37" s="417"/>
    </row>
    <row r="38" spans="1:16" ht="12.75" hidden="1" thickTop="1" x14ac:dyDescent="0.25">
      <c r="A38" s="381">
        <v>21393</v>
      </c>
      <c r="B38" s="418" t="s">
        <v>58</v>
      </c>
      <c r="C38" s="626">
        <f t="shared" si="13"/>
        <v>0</v>
      </c>
      <c r="D38" s="419" t="s">
        <v>44</v>
      </c>
      <c r="E38" s="420" t="s">
        <v>44</v>
      </c>
      <c r="F38" s="421" t="s">
        <v>44</v>
      </c>
      <c r="G38" s="419" t="s">
        <v>44</v>
      </c>
      <c r="H38" s="420" t="s">
        <v>44</v>
      </c>
      <c r="I38" s="421" t="s">
        <v>44</v>
      </c>
      <c r="J38" s="422"/>
      <c r="K38" s="423"/>
      <c r="L38" s="525">
        <f t="shared" si="19"/>
        <v>0</v>
      </c>
      <c r="M38" s="424" t="s">
        <v>44</v>
      </c>
      <c r="N38" s="423" t="s">
        <v>44</v>
      </c>
      <c r="O38" s="421" t="s">
        <v>44</v>
      </c>
      <c r="P38" s="425"/>
    </row>
    <row r="39" spans="1:16" ht="12.75" hidden="1" thickTop="1" x14ac:dyDescent="0.25">
      <c r="A39" s="381">
        <v>21395</v>
      </c>
      <c r="B39" s="418" t="s">
        <v>59</v>
      </c>
      <c r="C39" s="626">
        <f t="shared" si="13"/>
        <v>0</v>
      </c>
      <c r="D39" s="419" t="s">
        <v>44</v>
      </c>
      <c r="E39" s="420" t="s">
        <v>44</v>
      </c>
      <c r="F39" s="421" t="s">
        <v>44</v>
      </c>
      <c r="G39" s="419" t="s">
        <v>44</v>
      </c>
      <c r="H39" s="420" t="s">
        <v>44</v>
      </c>
      <c r="I39" s="421" t="s">
        <v>44</v>
      </c>
      <c r="J39" s="422"/>
      <c r="K39" s="423"/>
      <c r="L39" s="525">
        <f t="shared" si="19"/>
        <v>0</v>
      </c>
      <c r="M39" s="424" t="s">
        <v>44</v>
      </c>
      <c r="N39" s="423" t="s">
        <v>44</v>
      </c>
      <c r="O39" s="421" t="s">
        <v>44</v>
      </c>
      <c r="P39" s="425"/>
    </row>
    <row r="40" spans="1:16" ht="24.75" hidden="1" thickTop="1" x14ac:dyDescent="0.25">
      <c r="A40" s="435">
        <v>21399</v>
      </c>
      <c r="B40" s="436" t="s">
        <v>60</v>
      </c>
      <c r="C40" s="628">
        <f t="shared" si="13"/>
        <v>0</v>
      </c>
      <c r="D40" s="437" t="s">
        <v>44</v>
      </c>
      <c r="E40" s="438" t="s">
        <v>44</v>
      </c>
      <c r="F40" s="439" t="s">
        <v>44</v>
      </c>
      <c r="G40" s="437" t="s">
        <v>44</v>
      </c>
      <c r="H40" s="438" t="s">
        <v>44</v>
      </c>
      <c r="I40" s="439" t="s">
        <v>44</v>
      </c>
      <c r="J40" s="440"/>
      <c r="K40" s="441"/>
      <c r="L40" s="545">
        <f t="shared" si="19"/>
        <v>0</v>
      </c>
      <c r="M40" s="442" t="s">
        <v>44</v>
      </c>
      <c r="N40" s="441" t="s">
        <v>44</v>
      </c>
      <c r="O40" s="439" t="s">
        <v>44</v>
      </c>
      <c r="P40" s="443"/>
    </row>
    <row r="41" spans="1:16" s="358" customFormat="1" ht="26.25" hidden="1" customHeight="1" x14ac:dyDescent="0.25">
      <c r="A41" s="444">
        <v>21420</v>
      </c>
      <c r="B41" s="445" t="s">
        <v>61</v>
      </c>
      <c r="C41" s="629">
        <f>F41</f>
        <v>0</v>
      </c>
      <c r="D41" s="446">
        <f t="shared" ref="D41:E41" si="20">SUM(D42)</f>
        <v>0</v>
      </c>
      <c r="E41" s="447">
        <f t="shared" si="20"/>
        <v>0</v>
      </c>
      <c r="F41" s="448">
        <f>SUM(F42)</f>
        <v>0</v>
      </c>
      <c r="G41" s="446" t="s">
        <v>44</v>
      </c>
      <c r="H41" s="447" t="s">
        <v>44</v>
      </c>
      <c r="I41" s="449" t="s">
        <v>44</v>
      </c>
      <c r="J41" s="450" t="s">
        <v>44</v>
      </c>
      <c r="K41" s="451" t="s">
        <v>44</v>
      </c>
      <c r="L41" s="449" t="s">
        <v>44</v>
      </c>
      <c r="M41" s="452" t="s">
        <v>44</v>
      </c>
      <c r="N41" s="451" t="s">
        <v>44</v>
      </c>
      <c r="O41" s="449" t="s">
        <v>44</v>
      </c>
      <c r="P41" s="453"/>
    </row>
    <row r="42" spans="1:16" s="358" customFormat="1" ht="26.25" hidden="1" customHeight="1" x14ac:dyDescent="0.25">
      <c r="A42" s="435">
        <v>21429</v>
      </c>
      <c r="B42" s="436" t="s">
        <v>62</v>
      </c>
      <c r="C42" s="628">
        <f>F42</f>
        <v>0</v>
      </c>
      <c r="D42" s="454"/>
      <c r="E42" s="455"/>
      <c r="F42" s="456">
        <f>D42+E42</f>
        <v>0</v>
      </c>
      <c r="G42" s="457" t="s">
        <v>44</v>
      </c>
      <c r="H42" s="458" t="s">
        <v>44</v>
      </c>
      <c r="I42" s="439" t="s">
        <v>44</v>
      </c>
      <c r="J42" s="459" t="s">
        <v>44</v>
      </c>
      <c r="K42" s="438" t="s">
        <v>44</v>
      </c>
      <c r="L42" s="439" t="s">
        <v>44</v>
      </c>
      <c r="M42" s="437" t="s">
        <v>44</v>
      </c>
      <c r="N42" s="438" t="s">
        <v>44</v>
      </c>
      <c r="O42" s="439" t="s">
        <v>44</v>
      </c>
      <c r="P42" s="443"/>
    </row>
    <row r="43" spans="1:16" s="358" customFormat="1" ht="24.75" hidden="1" thickTop="1" x14ac:dyDescent="0.25">
      <c r="A43" s="409">
        <v>21490</v>
      </c>
      <c r="B43" s="398" t="s">
        <v>63</v>
      </c>
      <c r="C43" s="630">
        <f>F43+I43+L43</f>
        <v>0</v>
      </c>
      <c r="D43" s="460">
        <f t="shared" ref="D43:E43" si="21">D44</f>
        <v>0</v>
      </c>
      <c r="E43" s="461">
        <f t="shared" si="21"/>
        <v>0</v>
      </c>
      <c r="F43" s="401">
        <f>F44</f>
        <v>0</v>
      </c>
      <c r="G43" s="460">
        <f t="shared" ref="G43:L43" si="22">G44</f>
        <v>0</v>
      </c>
      <c r="H43" s="461">
        <f t="shared" si="22"/>
        <v>0</v>
      </c>
      <c r="I43" s="401">
        <f t="shared" si="22"/>
        <v>0</v>
      </c>
      <c r="J43" s="462">
        <f t="shared" si="22"/>
        <v>0</v>
      </c>
      <c r="K43" s="461">
        <f t="shared" si="22"/>
        <v>0</v>
      </c>
      <c r="L43" s="401">
        <f t="shared" si="22"/>
        <v>0</v>
      </c>
      <c r="M43" s="407" t="s">
        <v>44</v>
      </c>
      <c r="N43" s="406" t="s">
        <v>44</v>
      </c>
      <c r="O43" s="404" t="s">
        <v>44</v>
      </c>
      <c r="P43" s="408"/>
    </row>
    <row r="44" spans="1:16" s="358" customFormat="1" ht="24.75" hidden="1" thickTop="1" x14ac:dyDescent="0.25">
      <c r="A44" s="381">
        <v>21499</v>
      </c>
      <c r="B44" s="418" t="s">
        <v>64</v>
      </c>
      <c r="C44" s="631">
        <f>F44+I44+L44</f>
        <v>0</v>
      </c>
      <c r="D44" s="463"/>
      <c r="E44" s="464"/>
      <c r="F44" s="377">
        <f>D44+E44</f>
        <v>0</v>
      </c>
      <c r="G44" s="375"/>
      <c r="H44" s="376"/>
      <c r="I44" s="377">
        <f>G44+H44</f>
        <v>0</v>
      </c>
      <c r="J44" s="414"/>
      <c r="K44" s="415"/>
      <c r="L44" s="377">
        <f>J44+K44</f>
        <v>0</v>
      </c>
      <c r="M44" s="433" t="s">
        <v>44</v>
      </c>
      <c r="N44" s="432" t="s">
        <v>44</v>
      </c>
      <c r="O44" s="430" t="s">
        <v>44</v>
      </c>
      <c r="P44" s="434"/>
    </row>
    <row r="45" spans="1:16" ht="12.75" hidden="1" customHeight="1" x14ac:dyDescent="0.25">
      <c r="A45" s="465">
        <v>23000</v>
      </c>
      <c r="B45" s="466" t="s">
        <v>65</v>
      </c>
      <c r="C45" s="630">
        <f>O45</f>
        <v>0</v>
      </c>
      <c r="D45" s="467" t="s">
        <v>44</v>
      </c>
      <c r="E45" s="468" t="s">
        <v>44</v>
      </c>
      <c r="F45" s="439" t="s">
        <v>44</v>
      </c>
      <c r="G45" s="437" t="s">
        <v>44</v>
      </c>
      <c r="H45" s="438" t="s">
        <v>44</v>
      </c>
      <c r="I45" s="439" t="s">
        <v>44</v>
      </c>
      <c r="J45" s="459" t="s">
        <v>44</v>
      </c>
      <c r="K45" s="438" t="s">
        <v>44</v>
      </c>
      <c r="L45" s="439" t="s">
        <v>44</v>
      </c>
      <c r="M45" s="467">
        <f t="shared" ref="M45:O45" si="23">SUM(M46:M47)</f>
        <v>0</v>
      </c>
      <c r="N45" s="468">
        <f t="shared" si="23"/>
        <v>0</v>
      </c>
      <c r="O45" s="456">
        <f t="shared" si="23"/>
        <v>0</v>
      </c>
      <c r="P45" s="469"/>
    </row>
    <row r="46" spans="1:16" ht="24.75" hidden="1" thickTop="1" x14ac:dyDescent="0.25">
      <c r="A46" s="470">
        <v>23410</v>
      </c>
      <c r="B46" s="471" t="s">
        <v>66</v>
      </c>
      <c r="C46" s="629">
        <f t="shared" ref="C46:C47" si="24">O46</f>
        <v>0</v>
      </c>
      <c r="D46" s="446" t="s">
        <v>44</v>
      </c>
      <c r="E46" s="447" t="s">
        <v>44</v>
      </c>
      <c r="F46" s="449" t="s">
        <v>44</v>
      </c>
      <c r="G46" s="452" t="s">
        <v>44</v>
      </c>
      <c r="H46" s="451" t="s">
        <v>44</v>
      </c>
      <c r="I46" s="449" t="s">
        <v>44</v>
      </c>
      <c r="J46" s="450" t="s">
        <v>44</v>
      </c>
      <c r="K46" s="451" t="s">
        <v>44</v>
      </c>
      <c r="L46" s="449" t="s">
        <v>44</v>
      </c>
      <c r="M46" s="472"/>
      <c r="N46" s="473"/>
      <c r="O46" s="448">
        <f t="shared" ref="O46:O47" si="25">M46+N46</f>
        <v>0</v>
      </c>
      <c r="P46" s="474"/>
    </row>
    <row r="47" spans="1:16" ht="24.75" hidden="1" thickTop="1" x14ac:dyDescent="0.25">
      <c r="A47" s="470">
        <v>23510</v>
      </c>
      <c r="B47" s="471" t="s">
        <v>67</v>
      </c>
      <c r="C47" s="629">
        <f t="shared" si="24"/>
        <v>0</v>
      </c>
      <c r="D47" s="446" t="s">
        <v>44</v>
      </c>
      <c r="E47" s="447" t="s">
        <v>44</v>
      </c>
      <c r="F47" s="449" t="s">
        <v>44</v>
      </c>
      <c r="G47" s="452" t="s">
        <v>44</v>
      </c>
      <c r="H47" s="451" t="s">
        <v>44</v>
      </c>
      <c r="I47" s="449" t="s">
        <v>44</v>
      </c>
      <c r="J47" s="450" t="s">
        <v>44</v>
      </c>
      <c r="K47" s="451" t="s">
        <v>44</v>
      </c>
      <c r="L47" s="449" t="s">
        <v>44</v>
      </c>
      <c r="M47" s="472"/>
      <c r="N47" s="473"/>
      <c r="O47" s="448">
        <f t="shared" si="25"/>
        <v>0</v>
      </c>
      <c r="P47" s="474"/>
    </row>
    <row r="48" spans="1:16" ht="12.75" hidden="1" thickTop="1" x14ac:dyDescent="0.25">
      <c r="A48" s="475"/>
      <c r="B48" s="471"/>
      <c r="C48" s="632"/>
      <c r="D48" s="476"/>
      <c r="E48" s="477"/>
      <c r="F48" s="449"/>
      <c r="G48" s="452"/>
      <c r="H48" s="451"/>
      <c r="I48" s="449"/>
      <c r="J48" s="450"/>
      <c r="K48" s="451"/>
      <c r="L48" s="448"/>
      <c r="M48" s="446"/>
      <c r="N48" s="447"/>
      <c r="O48" s="448"/>
      <c r="P48" s="474"/>
    </row>
    <row r="49" spans="1:16" s="358" customFormat="1" ht="12.75" hidden="1" thickTop="1" x14ac:dyDescent="0.25">
      <c r="A49" s="478"/>
      <c r="B49" s="479" t="s">
        <v>68</v>
      </c>
      <c r="C49" s="633"/>
      <c r="D49" s="480"/>
      <c r="E49" s="481"/>
      <c r="F49" s="482"/>
      <c r="G49" s="480"/>
      <c r="H49" s="481"/>
      <c r="I49" s="482"/>
      <c r="J49" s="483"/>
      <c r="K49" s="481"/>
      <c r="L49" s="482"/>
      <c r="M49" s="480"/>
      <c r="N49" s="481"/>
      <c r="O49" s="482"/>
      <c r="P49" s="178"/>
    </row>
    <row r="50" spans="1:16" s="358" customFormat="1" ht="13.5" thickTop="1" thickBot="1" x14ac:dyDescent="0.3">
      <c r="A50" s="484"/>
      <c r="B50" s="359" t="s">
        <v>69</v>
      </c>
      <c r="C50" s="634">
        <f t="shared" si="4"/>
        <v>3035971</v>
      </c>
      <c r="D50" s="485">
        <f t="shared" ref="D50:E50" si="26">SUM(D51,D269)</f>
        <v>3029962</v>
      </c>
      <c r="E50" s="486">
        <f t="shared" si="26"/>
        <v>6009</v>
      </c>
      <c r="F50" s="487">
        <f>SUM(F51,F269)</f>
        <v>3035971</v>
      </c>
      <c r="G50" s="485">
        <f t="shared" ref="G50:O50" si="27">SUM(G51,G269)</f>
        <v>0</v>
      </c>
      <c r="H50" s="486">
        <f t="shared" si="27"/>
        <v>0</v>
      </c>
      <c r="I50" s="487">
        <f t="shared" si="27"/>
        <v>0</v>
      </c>
      <c r="J50" s="488">
        <f t="shared" si="27"/>
        <v>0</v>
      </c>
      <c r="K50" s="486">
        <f t="shared" si="27"/>
        <v>0</v>
      </c>
      <c r="L50" s="487">
        <f t="shared" si="27"/>
        <v>0</v>
      </c>
      <c r="M50" s="485">
        <f t="shared" si="27"/>
        <v>0</v>
      </c>
      <c r="N50" s="486">
        <f t="shared" si="27"/>
        <v>0</v>
      </c>
      <c r="O50" s="487">
        <f t="shared" si="27"/>
        <v>0</v>
      </c>
      <c r="P50" s="489"/>
    </row>
    <row r="51" spans="1:16" s="358" customFormat="1" ht="36.75" thickTop="1" x14ac:dyDescent="0.25">
      <c r="A51" s="490"/>
      <c r="B51" s="491" t="s">
        <v>70</v>
      </c>
      <c r="C51" s="635">
        <f t="shared" si="4"/>
        <v>3035971</v>
      </c>
      <c r="D51" s="492">
        <f t="shared" ref="D51:E51" si="28">SUM(D52,D181)</f>
        <v>3029962</v>
      </c>
      <c r="E51" s="493">
        <f t="shared" si="28"/>
        <v>6009</v>
      </c>
      <c r="F51" s="494">
        <f>SUM(F52,F181)</f>
        <v>3035971</v>
      </c>
      <c r="G51" s="492">
        <f t="shared" ref="G51:H51" si="29">SUM(G52,G181)</f>
        <v>0</v>
      </c>
      <c r="H51" s="493">
        <f t="shared" si="29"/>
        <v>0</v>
      </c>
      <c r="I51" s="494">
        <f>SUM(I52,I181)</f>
        <v>0</v>
      </c>
      <c r="J51" s="495">
        <f t="shared" ref="J51:K51" si="30">SUM(J52,J181)</f>
        <v>0</v>
      </c>
      <c r="K51" s="493">
        <f t="shared" si="30"/>
        <v>0</v>
      </c>
      <c r="L51" s="494">
        <f>SUM(L52,L181)</f>
        <v>0</v>
      </c>
      <c r="M51" s="492">
        <f t="shared" ref="M51:O51" si="31">SUM(M52,M181)</f>
        <v>0</v>
      </c>
      <c r="N51" s="493">
        <f t="shared" si="31"/>
        <v>0</v>
      </c>
      <c r="O51" s="494">
        <f t="shared" si="31"/>
        <v>0</v>
      </c>
      <c r="P51" s="496"/>
    </row>
    <row r="52" spans="1:16" s="358" customFormat="1" ht="24" x14ac:dyDescent="0.25">
      <c r="A52" s="497"/>
      <c r="B52" s="349" t="s">
        <v>71</v>
      </c>
      <c r="C52" s="636">
        <f t="shared" si="4"/>
        <v>2934942</v>
      </c>
      <c r="D52" s="498">
        <f t="shared" ref="D52:E52" si="32">SUM(D53,D75,D160,D174)</f>
        <v>2949942</v>
      </c>
      <c r="E52" s="499">
        <f t="shared" si="32"/>
        <v>-15000</v>
      </c>
      <c r="F52" s="500">
        <f>SUM(F53,F75,F160,F174)</f>
        <v>2934942</v>
      </c>
      <c r="G52" s="498">
        <f t="shared" ref="G52:H52" si="33">SUM(G53,G75,G160,G174)</f>
        <v>0</v>
      </c>
      <c r="H52" s="499">
        <f t="shared" si="33"/>
        <v>0</v>
      </c>
      <c r="I52" s="500">
        <f>SUM(I53,I75,I160,I174)</f>
        <v>0</v>
      </c>
      <c r="J52" s="501">
        <f t="shared" ref="J52:K52" si="34">SUM(J53,J75,J160,J174)</f>
        <v>0</v>
      </c>
      <c r="K52" s="499">
        <f t="shared" si="34"/>
        <v>0</v>
      </c>
      <c r="L52" s="500">
        <f>SUM(L53,L75,L160,L174)</f>
        <v>0</v>
      </c>
      <c r="M52" s="498">
        <f t="shared" ref="M52:O52" si="35">SUM(M53,M75,M160,M174)</f>
        <v>0</v>
      </c>
      <c r="N52" s="499">
        <f t="shared" si="35"/>
        <v>0</v>
      </c>
      <c r="O52" s="500">
        <f t="shared" si="35"/>
        <v>0</v>
      </c>
      <c r="P52" s="502"/>
    </row>
    <row r="53" spans="1:16" s="358" customFormat="1" x14ac:dyDescent="0.25">
      <c r="A53" s="503">
        <v>1000</v>
      </c>
      <c r="B53" s="503" t="s">
        <v>72</v>
      </c>
      <c r="C53" s="637">
        <f t="shared" si="4"/>
        <v>1131</v>
      </c>
      <c r="D53" s="504">
        <f t="shared" ref="D53:E53" si="36">SUM(D54,D67)</f>
        <v>0</v>
      </c>
      <c r="E53" s="505">
        <f t="shared" si="36"/>
        <v>1131</v>
      </c>
      <c r="F53" s="506">
        <f>SUM(F54,F67)</f>
        <v>1131</v>
      </c>
      <c r="G53" s="504">
        <f t="shared" ref="G53:H53" si="37">SUM(G54,G67)</f>
        <v>0</v>
      </c>
      <c r="H53" s="505">
        <f t="shared" si="37"/>
        <v>0</v>
      </c>
      <c r="I53" s="506">
        <f>SUM(I54,I67)</f>
        <v>0</v>
      </c>
      <c r="J53" s="507">
        <f t="shared" ref="J53:K53" si="38">SUM(J54,J67)</f>
        <v>0</v>
      </c>
      <c r="K53" s="505">
        <f t="shared" si="38"/>
        <v>0</v>
      </c>
      <c r="L53" s="506">
        <f>SUM(L54,L67)</f>
        <v>0</v>
      </c>
      <c r="M53" s="504">
        <f t="shared" ref="M53:O53" si="39">SUM(M54,M67)</f>
        <v>0</v>
      </c>
      <c r="N53" s="505">
        <f t="shared" si="39"/>
        <v>0</v>
      </c>
      <c r="O53" s="506">
        <f t="shared" si="39"/>
        <v>0</v>
      </c>
      <c r="P53" s="200"/>
    </row>
    <row r="54" spans="1:16" x14ac:dyDescent="0.25">
      <c r="A54" s="398">
        <v>1100</v>
      </c>
      <c r="B54" s="508" t="s">
        <v>73</v>
      </c>
      <c r="C54" s="624">
        <f t="shared" si="4"/>
        <v>911</v>
      </c>
      <c r="D54" s="509">
        <f t="shared" ref="D54:E54" si="40">SUM(D55,D58,D66)</f>
        <v>0</v>
      </c>
      <c r="E54" s="510">
        <f t="shared" si="40"/>
        <v>911</v>
      </c>
      <c r="F54" s="511">
        <f>SUM(F55,F58,F66)</f>
        <v>911</v>
      </c>
      <c r="G54" s="509">
        <f t="shared" ref="G54:H54" si="41">SUM(G55,G58,G66)</f>
        <v>0</v>
      </c>
      <c r="H54" s="510">
        <f t="shared" si="41"/>
        <v>0</v>
      </c>
      <c r="I54" s="511">
        <f>SUM(I55,I58,I66)</f>
        <v>0</v>
      </c>
      <c r="J54" s="512">
        <f t="shared" ref="J54:K54" si="42">SUM(J55,J58,J66)</f>
        <v>0</v>
      </c>
      <c r="K54" s="510">
        <f t="shared" si="42"/>
        <v>0</v>
      </c>
      <c r="L54" s="511">
        <f>SUM(L55,L58,L66)</f>
        <v>0</v>
      </c>
      <c r="M54" s="509">
        <f t="shared" ref="M54:O54" si="43">SUM(M55,M58,M66)</f>
        <v>0</v>
      </c>
      <c r="N54" s="510">
        <f t="shared" si="43"/>
        <v>0</v>
      </c>
      <c r="O54" s="511">
        <f t="shared" si="43"/>
        <v>0</v>
      </c>
      <c r="P54" s="513"/>
    </row>
    <row r="55" spans="1:16" hidden="1" x14ac:dyDescent="0.25">
      <c r="A55" s="514">
        <v>1110</v>
      </c>
      <c r="B55" s="471" t="s">
        <v>74</v>
      </c>
      <c r="C55" s="632">
        <f t="shared" si="4"/>
        <v>0</v>
      </c>
      <c r="D55" s="476">
        <f t="shared" ref="D55:E55" si="44">SUM(D56:D57)</f>
        <v>0</v>
      </c>
      <c r="E55" s="477">
        <f t="shared" si="44"/>
        <v>0</v>
      </c>
      <c r="F55" s="515">
        <f>SUM(F56:F57)</f>
        <v>0</v>
      </c>
      <c r="G55" s="476">
        <f t="shared" ref="G55:H55" si="45">SUM(G56:G57)</f>
        <v>0</v>
      </c>
      <c r="H55" s="477">
        <f t="shared" si="45"/>
        <v>0</v>
      </c>
      <c r="I55" s="515">
        <f>SUM(I56:I57)</f>
        <v>0</v>
      </c>
      <c r="J55" s="516">
        <f t="shared" ref="J55:K55" si="46">SUM(J56:J57)</f>
        <v>0</v>
      </c>
      <c r="K55" s="477">
        <f t="shared" si="46"/>
        <v>0</v>
      </c>
      <c r="L55" s="515">
        <f>SUM(L56:L57)</f>
        <v>0</v>
      </c>
      <c r="M55" s="476">
        <f t="shared" ref="M55:O55" si="47">SUM(M56:M57)</f>
        <v>0</v>
      </c>
      <c r="N55" s="477">
        <f t="shared" si="47"/>
        <v>0</v>
      </c>
      <c r="O55" s="515">
        <f t="shared" si="47"/>
        <v>0</v>
      </c>
      <c r="P55" s="517"/>
    </row>
    <row r="56" spans="1:16" hidden="1" x14ac:dyDescent="0.25">
      <c r="A56" s="374">
        <v>1111</v>
      </c>
      <c r="B56" s="410" t="s">
        <v>75</v>
      </c>
      <c r="C56" s="625">
        <f t="shared" si="4"/>
        <v>0</v>
      </c>
      <c r="D56" s="518"/>
      <c r="E56" s="519"/>
      <c r="F56" s="520">
        <f t="shared" ref="F56:F57" si="48">D56+E56</f>
        <v>0</v>
      </c>
      <c r="G56" s="518"/>
      <c r="H56" s="519"/>
      <c r="I56" s="520">
        <f t="shared" ref="I56:I57" si="49">G56+H56</f>
        <v>0</v>
      </c>
      <c r="J56" s="521"/>
      <c r="K56" s="519"/>
      <c r="L56" s="520">
        <f t="shared" ref="L56:L57" si="50">J56+K56</f>
        <v>0</v>
      </c>
      <c r="M56" s="518"/>
      <c r="N56" s="519"/>
      <c r="O56" s="520">
        <f t="shared" ref="O56:O57" si="51">M56+N56</f>
        <v>0</v>
      </c>
      <c r="P56" s="522"/>
    </row>
    <row r="57" spans="1:16" ht="24" hidden="1" customHeight="1" x14ac:dyDescent="0.25">
      <c r="A57" s="381">
        <v>1119</v>
      </c>
      <c r="B57" s="418" t="s">
        <v>76</v>
      </c>
      <c r="C57" s="626">
        <f t="shared" si="4"/>
        <v>0</v>
      </c>
      <c r="D57" s="523"/>
      <c r="E57" s="524"/>
      <c r="F57" s="525">
        <f t="shared" si="48"/>
        <v>0</v>
      </c>
      <c r="G57" s="523"/>
      <c r="H57" s="524"/>
      <c r="I57" s="525">
        <f t="shared" si="49"/>
        <v>0</v>
      </c>
      <c r="J57" s="526"/>
      <c r="K57" s="524"/>
      <c r="L57" s="525">
        <f t="shared" si="50"/>
        <v>0</v>
      </c>
      <c r="M57" s="523"/>
      <c r="N57" s="524"/>
      <c r="O57" s="525">
        <f t="shared" si="51"/>
        <v>0</v>
      </c>
      <c r="P57" s="527"/>
    </row>
    <row r="58" spans="1:16" hidden="1" x14ac:dyDescent="0.25">
      <c r="A58" s="528">
        <v>1140</v>
      </c>
      <c r="B58" s="418" t="s">
        <v>77</v>
      </c>
      <c r="C58" s="626">
        <f t="shared" si="4"/>
        <v>0</v>
      </c>
      <c r="D58" s="529">
        <f t="shared" ref="D58:E58" si="52">SUM(D59:D65)</f>
        <v>0</v>
      </c>
      <c r="E58" s="530">
        <f t="shared" si="52"/>
        <v>0</v>
      </c>
      <c r="F58" s="525">
        <f>SUM(F59:F65)</f>
        <v>0</v>
      </c>
      <c r="G58" s="529">
        <f t="shared" ref="G58:H58" si="53">SUM(G59:G65)</f>
        <v>0</v>
      </c>
      <c r="H58" s="530">
        <f t="shared" si="53"/>
        <v>0</v>
      </c>
      <c r="I58" s="525">
        <f>SUM(I59:I65)</f>
        <v>0</v>
      </c>
      <c r="J58" s="531">
        <f t="shared" ref="J58:K58" si="54">SUM(J59:J65)</f>
        <v>0</v>
      </c>
      <c r="K58" s="530">
        <f t="shared" si="54"/>
        <v>0</v>
      </c>
      <c r="L58" s="525">
        <f>SUM(L59:L65)</f>
        <v>0</v>
      </c>
      <c r="M58" s="529">
        <f t="shared" ref="M58:O58" si="55">SUM(M59:M65)</f>
        <v>0</v>
      </c>
      <c r="N58" s="530">
        <f t="shared" si="55"/>
        <v>0</v>
      </c>
      <c r="O58" s="525">
        <f t="shared" si="55"/>
        <v>0</v>
      </c>
      <c r="P58" s="527"/>
    </row>
    <row r="59" spans="1:16" hidden="1" x14ac:dyDescent="0.25">
      <c r="A59" s="381">
        <v>1141</v>
      </c>
      <c r="B59" s="418" t="s">
        <v>78</v>
      </c>
      <c r="C59" s="626">
        <f t="shared" si="4"/>
        <v>0</v>
      </c>
      <c r="D59" s="523"/>
      <c r="E59" s="524"/>
      <c r="F59" s="525">
        <f t="shared" ref="F59:F66" si="56">D59+E59</f>
        <v>0</v>
      </c>
      <c r="G59" s="523"/>
      <c r="H59" s="524"/>
      <c r="I59" s="525">
        <f t="shared" ref="I59:I66" si="57">G59+H59</f>
        <v>0</v>
      </c>
      <c r="J59" s="526"/>
      <c r="K59" s="524"/>
      <c r="L59" s="525">
        <f t="shared" ref="L59:L66" si="58">J59+K59</f>
        <v>0</v>
      </c>
      <c r="M59" s="523"/>
      <c r="N59" s="524"/>
      <c r="O59" s="525">
        <f t="shared" ref="O59:O66" si="59">M59+N59</f>
        <v>0</v>
      </c>
      <c r="P59" s="527"/>
    </row>
    <row r="60" spans="1:16" ht="24.75" hidden="1" customHeight="1" x14ac:dyDescent="0.25">
      <c r="A60" s="381">
        <v>1142</v>
      </c>
      <c r="B60" s="418" t="s">
        <v>79</v>
      </c>
      <c r="C60" s="626">
        <f t="shared" si="4"/>
        <v>0</v>
      </c>
      <c r="D60" s="523"/>
      <c r="E60" s="524"/>
      <c r="F60" s="525">
        <f t="shared" si="56"/>
        <v>0</v>
      </c>
      <c r="G60" s="523"/>
      <c r="H60" s="524"/>
      <c r="I60" s="525">
        <f t="shared" si="57"/>
        <v>0</v>
      </c>
      <c r="J60" s="526"/>
      <c r="K60" s="524"/>
      <c r="L60" s="525">
        <f t="shared" si="58"/>
        <v>0</v>
      </c>
      <c r="M60" s="523"/>
      <c r="N60" s="524"/>
      <c r="O60" s="525">
        <f t="shared" si="59"/>
        <v>0</v>
      </c>
      <c r="P60" s="527"/>
    </row>
    <row r="61" spans="1:16" ht="24" hidden="1" x14ac:dyDescent="0.25">
      <c r="A61" s="381">
        <v>1145</v>
      </c>
      <c r="B61" s="418" t="s">
        <v>80</v>
      </c>
      <c r="C61" s="626">
        <f t="shared" si="4"/>
        <v>0</v>
      </c>
      <c r="D61" s="523"/>
      <c r="E61" s="524"/>
      <c r="F61" s="525">
        <f t="shared" si="56"/>
        <v>0</v>
      </c>
      <c r="G61" s="523"/>
      <c r="H61" s="524"/>
      <c r="I61" s="525">
        <f t="shared" si="57"/>
        <v>0</v>
      </c>
      <c r="J61" s="526"/>
      <c r="K61" s="524"/>
      <c r="L61" s="525">
        <f t="shared" si="58"/>
        <v>0</v>
      </c>
      <c r="M61" s="523"/>
      <c r="N61" s="524"/>
      <c r="O61" s="525">
        <f t="shared" si="59"/>
        <v>0</v>
      </c>
      <c r="P61" s="527"/>
    </row>
    <row r="62" spans="1:16" ht="27.75" hidden="1" customHeight="1" x14ac:dyDescent="0.25">
      <c r="A62" s="381">
        <v>1146</v>
      </c>
      <c r="B62" s="418" t="s">
        <v>81</v>
      </c>
      <c r="C62" s="626">
        <f t="shared" si="4"/>
        <v>0</v>
      </c>
      <c r="D62" s="523"/>
      <c r="E62" s="524"/>
      <c r="F62" s="525">
        <f t="shared" si="56"/>
        <v>0</v>
      </c>
      <c r="G62" s="523"/>
      <c r="H62" s="524"/>
      <c r="I62" s="525">
        <f t="shared" si="57"/>
        <v>0</v>
      </c>
      <c r="J62" s="526"/>
      <c r="K62" s="524"/>
      <c r="L62" s="525">
        <f t="shared" si="58"/>
        <v>0</v>
      </c>
      <c r="M62" s="523"/>
      <c r="N62" s="524"/>
      <c r="O62" s="525">
        <f t="shared" si="59"/>
        <v>0</v>
      </c>
      <c r="P62" s="527"/>
    </row>
    <row r="63" spans="1:16" hidden="1" x14ac:dyDescent="0.25">
      <c r="A63" s="381">
        <v>1147</v>
      </c>
      <c r="B63" s="418" t="s">
        <v>82</v>
      </c>
      <c r="C63" s="626">
        <f t="shared" si="4"/>
        <v>0</v>
      </c>
      <c r="D63" s="523"/>
      <c r="E63" s="524"/>
      <c r="F63" s="525">
        <f t="shared" si="56"/>
        <v>0</v>
      </c>
      <c r="G63" s="523"/>
      <c r="H63" s="524"/>
      <c r="I63" s="525">
        <f t="shared" si="57"/>
        <v>0</v>
      </c>
      <c r="J63" s="526"/>
      <c r="K63" s="524"/>
      <c r="L63" s="525">
        <f t="shared" si="58"/>
        <v>0</v>
      </c>
      <c r="M63" s="523"/>
      <c r="N63" s="524"/>
      <c r="O63" s="525">
        <f t="shared" si="59"/>
        <v>0</v>
      </c>
      <c r="P63" s="527"/>
    </row>
    <row r="64" spans="1:16" hidden="1" x14ac:dyDescent="0.25">
      <c r="A64" s="381">
        <v>1148</v>
      </c>
      <c r="B64" s="418" t="s">
        <v>83</v>
      </c>
      <c r="C64" s="626">
        <f t="shared" si="4"/>
        <v>0</v>
      </c>
      <c r="D64" s="523"/>
      <c r="E64" s="524"/>
      <c r="F64" s="525">
        <f t="shared" si="56"/>
        <v>0</v>
      </c>
      <c r="G64" s="523"/>
      <c r="H64" s="524"/>
      <c r="I64" s="525">
        <f t="shared" si="57"/>
        <v>0</v>
      </c>
      <c r="J64" s="526"/>
      <c r="K64" s="524"/>
      <c r="L64" s="525">
        <f t="shared" si="58"/>
        <v>0</v>
      </c>
      <c r="M64" s="523"/>
      <c r="N64" s="524"/>
      <c r="O64" s="525">
        <f t="shared" si="59"/>
        <v>0</v>
      </c>
      <c r="P64" s="527"/>
    </row>
    <row r="65" spans="1:16" ht="24" hidden="1" customHeight="1" x14ac:dyDescent="0.25">
      <c r="A65" s="381">
        <v>1149</v>
      </c>
      <c r="B65" s="418" t="s">
        <v>84</v>
      </c>
      <c r="C65" s="626">
        <f t="shared" si="4"/>
        <v>0</v>
      </c>
      <c r="D65" s="523"/>
      <c r="E65" s="524"/>
      <c r="F65" s="525">
        <f t="shared" si="56"/>
        <v>0</v>
      </c>
      <c r="G65" s="523"/>
      <c r="H65" s="524"/>
      <c r="I65" s="525">
        <f t="shared" si="57"/>
        <v>0</v>
      </c>
      <c r="J65" s="526"/>
      <c r="K65" s="524"/>
      <c r="L65" s="525">
        <f t="shared" si="58"/>
        <v>0</v>
      </c>
      <c r="M65" s="523"/>
      <c r="N65" s="524"/>
      <c r="O65" s="525">
        <f t="shared" si="59"/>
        <v>0</v>
      </c>
      <c r="P65" s="527"/>
    </row>
    <row r="66" spans="1:16" ht="36" x14ac:dyDescent="0.25">
      <c r="A66" s="514">
        <v>1150</v>
      </c>
      <c r="B66" s="471" t="s">
        <v>85</v>
      </c>
      <c r="C66" s="632">
        <f t="shared" si="4"/>
        <v>911</v>
      </c>
      <c r="D66" s="532"/>
      <c r="E66" s="638">
        <v>911</v>
      </c>
      <c r="F66" s="515">
        <f t="shared" si="56"/>
        <v>911</v>
      </c>
      <c r="G66" s="532"/>
      <c r="H66" s="533"/>
      <c r="I66" s="515">
        <f t="shared" si="57"/>
        <v>0</v>
      </c>
      <c r="J66" s="534"/>
      <c r="K66" s="533"/>
      <c r="L66" s="515">
        <f t="shared" si="58"/>
        <v>0</v>
      </c>
      <c r="M66" s="532"/>
      <c r="N66" s="533"/>
      <c r="O66" s="515">
        <f t="shared" si="59"/>
        <v>0</v>
      </c>
      <c r="P66" s="517"/>
    </row>
    <row r="67" spans="1:16" ht="36" x14ac:dyDescent="0.25">
      <c r="A67" s="398">
        <v>1200</v>
      </c>
      <c r="B67" s="508" t="s">
        <v>86</v>
      </c>
      <c r="C67" s="624">
        <f t="shared" si="4"/>
        <v>220</v>
      </c>
      <c r="D67" s="509">
        <f t="shared" ref="D67:E67" si="60">SUM(D68:D69)</f>
        <v>0</v>
      </c>
      <c r="E67" s="510">
        <f t="shared" si="60"/>
        <v>220</v>
      </c>
      <c r="F67" s="511">
        <f>SUM(F68:F69)</f>
        <v>220</v>
      </c>
      <c r="G67" s="509">
        <f t="shared" ref="G67:H67" si="61">SUM(G68:G69)</f>
        <v>0</v>
      </c>
      <c r="H67" s="510">
        <f t="shared" si="61"/>
        <v>0</v>
      </c>
      <c r="I67" s="511">
        <f>SUM(I68:I69)</f>
        <v>0</v>
      </c>
      <c r="J67" s="512">
        <f t="shared" ref="J67:K67" si="62">SUM(J68:J69)</f>
        <v>0</v>
      </c>
      <c r="K67" s="510">
        <f t="shared" si="62"/>
        <v>0</v>
      </c>
      <c r="L67" s="511">
        <f>SUM(L68:L69)</f>
        <v>0</v>
      </c>
      <c r="M67" s="509">
        <f t="shared" ref="M67:O67" si="63">SUM(M68:M69)</f>
        <v>0</v>
      </c>
      <c r="N67" s="510">
        <f t="shared" si="63"/>
        <v>0</v>
      </c>
      <c r="O67" s="511">
        <f t="shared" si="63"/>
        <v>0</v>
      </c>
      <c r="P67" s="535"/>
    </row>
    <row r="68" spans="1:16" ht="24" x14ac:dyDescent="0.25">
      <c r="A68" s="536">
        <v>1210</v>
      </c>
      <c r="B68" s="410" t="s">
        <v>87</v>
      </c>
      <c r="C68" s="625">
        <f t="shared" si="4"/>
        <v>220</v>
      </c>
      <c r="D68" s="518"/>
      <c r="E68" s="639">
        <v>220</v>
      </c>
      <c r="F68" s="520">
        <f>D68+E68</f>
        <v>220</v>
      </c>
      <c r="G68" s="518"/>
      <c r="H68" s="519"/>
      <c r="I68" s="520">
        <f>G68+H68</f>
        <v>0</v>
      </c>
      <c r="J68" s="521"/>
      <c r="K68" s="519"/>
      <c r="L68" s="520">
        <f>J68+K68</f>
        <v>0</v>
      </c>
      <c r="M68" s="518"/>
      <c r="N68" s="519"/>
      <c r="O68" s="520">
        <f t="shared" ref="O68" si="64">M68+N68</f>
        <v>0</v>
      </c>
      <c r="P68" s="522"/>
    </row>
    <row r="69" spans="1:16" ht="24" hidden="1" x14ac:dyDescent="0.25">
      <c r="A69" s="528">
        <v>1220</v>
      </c>
      <c r="B69" s="418" t="s">
        <v>88</v>
      </c>
      <c r="C69" s="626">
        <f t="shared" si="4"/>
        <v>0</v>
      </c>
      <c r="D69" s="529">
        <f t="shared" ref="D69:E69" si="65">SUM(D70:D74)</f>
        <v>0</v>
      </c>
      <c r="E69" s="530">
        <f t="shared" si="65"/>
        <v>0</v>
      </c>
      <c r="F69" s="525">
        <f>SUM(F70:F74)</f>
        <v>0</v>
      </c>
      <c r="G69" s="529">
        <f t="shared" ref="G69:H69" si="66">SUM(G70:G74)</f>
        <v>0</v>
      </c>
      <c r="H69" s="530">
        <f t="shared" si="66"/>
        <v>0</v>
      </c>
      <c r="I69" s="525">
        <f>SUM(I70:I74)</f>
        <v>0</v>
      </c>
      <c r="J69" s="531">
        <f t="shared" ref="J69:K69" si="67">SUM(J70:J74)</f>
        <v>0</v>
      </c>
      <c r="K69" s="530">
        <f t="shared" si="67"/>
        <v>0</v>
      </c>
      <c r="L69" s="525">
        <f>SUM(L70:L74)</f>
        <v>0</v>
      </c>
      <c r="M69" s="529">
        <f t="shared" ref="M69:O69" si="68">SUM(M70:M74)</f>
        <v>0</v>
      </c>
      <c r="N69" s="530">
        <f t="shared" si="68"/>
        <v>0</v>
      </c>
      <c r="O69" s="525">
        <f t="shared" si="68"/>
        <v>0</v>
      </c>
      <c r="P69" s="527"/>
    </row>
    <row r="70" spans="1:16" ht="60" hidden="1" x14ac:dyDescent="0.25">
      <c r="A70" s="381">
        <v>1221</v>
      </c>
      <c r="B70" s="418" t="s">
        <v>89</v>
      </c>
      <c r="C70" s="626">
        <f t="shared" si="4"/>
        <v>0</v>
      </c>
      <c r="D70" s="523"/>
      <c r="E70" s="524"/>
      <c r="F70" s="525">
        <f t="shared" ref="F70:F74" si="69">D70+E70</f>
        <v>0</v>
      </c>
      <c r="G70" s="523"/>
      <c r="H70" s="524"/>
      <c r="I70" s="525">
        <f t="shared" ref="I70:I74" si="70">G70+H70</f>
        <v>0</v>
      </c>
      <c r="J70" s="526"/>
      <c r="K70" s="524"/>
      <c r="L70" s="525">
        <f t="shared" ref="L70:L74" si="71">J70+K70</f>
        <v>0</v>
      </c>
      <c r="M70" s="523"/>
      <c r="N70" s="524"/>
      <c r="O70" s="525">
        <f t="shared" ref="O70:O74" si="72">M70+N70</f>
        <v>0</v>
      </c>
      <c r="P70" s="527"/>
    </row>
    <row r="71" spans="1:16" hidden="1" x14ac:dyDescent="0.25">
      <c r="A71" s="381">
        <v>1223</v>
      </c>
      <c r="B71" s="418" t="s">
        <v>90</v>
      </c>
      <c r="C71" s="626">
        <f t="shared" si="4"/>
        <v>0</v>
      </c>
      <c r="D71" s="523"/>
      <c r="E71" s="524"/>
      <c r="F71" s="525">
        <f t="shared" si="69"/>
        <v>0</v>
      </c>
      <c r="G71" s="523"/>
      <c r="H71" s="524"/>
      <c r="I71" s="525">
        <f t="shared" si="70"/>
        <v>0</v>
      </c>
      <c r="J71" s="526"/>
      <c r="K71" s="524"/>
      <c r="L71" s="525">
        <f t="shared" si="71"/>
        <v>0</v>
      </c>
      <c r="M71" s="523"/>
      <c r="N71" s="524"/>
      <c r="O71" s="525">
        <f t="shared" si="72"/>
        <v>0</v>
      </c>
      <c r="P71" s="527"/>
    </row>
    <row r="72" spans="1:16" ht="24" hidden="1" x14ac:dyDescent="0.25">
      <c r="A72" s="381">
        <v>1225</v>
      </c>
      <c r="B72" s="418" t="s">
        <v>91</v>
      </c>
      <c r="C72" s="626">
        <f t="shared" si="4"/>
        <v>0</v>
      </c>
      <c r="D72" s="523"/>
      <c r="E72" s="524"/>
      <c r="F72" s="525">
        <f t="shared" si="69"/>
        <v>0</v>
      </c>
      <c r="G72" s="523"/>
      <c r="H72" s="524"/>
      <c r="I72" s="525">
        <f t="shared" si="70"/>
        <v>0</v>
      </c>
      <c r="J72" s="526"/>
      <c r="K72" s="524"/>
      <c r="L72" s="525">
        <f t="shared" si="71"/>
        <v>0</v>
      </c>
      <c r="M72" s="523"/>
      <c r="N72" s="524"/>
      <c r="O72" s="525">
        <f t="shared" si="72"/>
        <v>0</v>
      </c>
      <c r="P72" s="527"/>
    </row>
    <row r="73" spans="1:16" ht="36" hidden="1" x14ac:dyDescent="0.25">
      <c r="A73" s="381">
        <v>1227</v>
      </c>
      <c r="B73" s="418" t="s">
        <v>92</v>
      </c>
      <c r="C73" s="626">
        <f t="shared" si="4"/>
        <v>0</v>
      </c>
      <c r="D73" s="523"/>
      <c r="E73" s="524"/>
      <c r="F73" s="525">
        <f t="shared" si="69"/>
        <v>0</v>
      </c>
      <c r="G73" s="523"/>
      <c r="H73" s="524"/>
      <c r="I73" s="525">
        <f t="shared" si="70"/>
        <v>0</v>
      </c>
      <c r="J73" s="526"/>
      <c r="K73" s="524"/>
      <c r="L73" s="525">
        <f t="shared" si="71"/>
        <v>0</v>
      </c>
      <c r="M73" s="523"/>
      <c r="N73" s="524"/>
      <c r="O73" s="525">
        <f t="shared" si="72"/>
        <v>0</v>
      </c>
      <c r="P73" s="527"/>
    </row>
    <row r="74" spans="1:16" ht="60" hidden="1" x14ac:dyDescent="0.25">
      <c r="A74" s="381">
        <v>1228</v>
      </c>
      <c r="B74" s="418" t="s">
        <v>93</v>
      </c>
      <c r="C74" s="626">
        <f t="shared" si="4"/>
        <v>0</v>
      </c>
      <c r="D74" s="523"/>
      <c r="E74" s="524"/>
      <c r="F74" s="525">
        <f t="shared" si="69"/>
        <v>0</v>
      </c>
      <c r="G74" s="523"/>
      <c r="H74" s="524"/>
      <c r="I74" s="525">
        <f t="shared" si="70"/>
        <v>0</v>
      </c>
      <c r="J74" s="526"/>
      <c r="K74" s="524"/>
      <c r="L74" s="525">
        <f t="shared" si="71"/>
        <v>0</v>
      </c>
      <c r="M74" s="523"/>
      <c r="N74" s="524"/>
      <c r="O74" s="525">
        <f t="shared" si="72"/>
        <v>0</v>
      </c>
      <c r="P74" s="527"/>
    </row>
    <row r="75" spans="1:16" x14ac:dyDescent="0.25">
      <c r="A75" s="503">
        <v>2000</v>
      </c>
      <c r="B75" s="503" t="s">
        <v>94</v>
      </c>
      <c r="C75" s="637">
        <f t="shared" si="4"/>
        <v>2933811</v>
      </c>
      <c r="D75" s="504">
        <f t="shared" ref="D75:O75" si="73">SUM(D76,D83,D120,D151,D152)</f>
        <v>2949942</v>
      </c>
      <c r="E75" s="505">
        <f t="shared" si="73"/>
        <v>-16131</v>
      </c>
      <c r="F75" s="506">
        <f t="shared" si="73"/>
        <v>2933811</v>
      </c>
      <c r="G75" s="504">
        <f t="shared" si="73"/>
        <v>0</v>
      </c>
      <c r="H75" s="505">
        <f t="shared" si="73"/>
        <v>0</v>
      </c>
      <c r="I75" s="506">
        <f t="shared" si="73"/>
        <v>0</v>
      </c>
      <c r="J75" s="507">
        <f t="shared" si="73"/>
        <v>0</v>
      </c>
      <c r="K75" s="505">
        <f t="shared" si="73"/>
        <v>0</v>
      </c>
      <c r="L75" s="506">
        <f t="shared" si="73"/>
        <v>0</v>
      </c>
      <c r="M75" s="504">
        <f t="shared" si="73"/>
        <v>0</v>
      </c>
      <c r="N75" s="505">
        <f t="shared" si="73"/>
        <v>0</v>
      </c>
      <c r="O75" s="506">
        <f t="shared" si="73"/>
        <v>0</v>
      </c>
      <c r="P75" s="200"/>
    </row>
    <row r="76" spans="1:16" ht="24" hidden="1" x14ac:dyDescent="0.25">
      <c r="A76" s="398">
        <v>2100</v>
      </c>
      <c r="B76" s="508" t="s">
        <v>95</v>
      </c>
      <c r="C76" s="624">
        <f t="shared" si="4"/>
        <v>0</v>
      </c>
      <c r="D76" s="509">
        <f t="shared" ref="D76:E76" si="74">SUM(D77,D80)</f>
        <v>0</v>
      </c>
      <c r="E76" s="510">
        <f t="shared" si="74"/>
        <v>0</v>
      </c>
      <c r="F76" s="511">
        <f>SUM(F77,F80)</f>
        <v>0</v>
      </c>
      <c r="G76" s="509">
        <f t="shared" ref="G76:H76" si="75">SUM(G77,G80)</f>
        <v>0</v>
      </c>
      <c r="H76" s="510">
        <f t="shared" si="75"/>
        <v>0</v>
      </c>
      <c r="I76" s="511">
        <f>SUM(I77,I80)</f>
        <v>0</v>
      </c>
      <c r="J76" s="512">
        <f t="shared" ref="J76:K76" si="76">SUM(J77,J80)</f>
        <v>0</v>
      </c>
      <c r="K76" s="510">
        <f t="shared" si="76"/>
        <v>0</v>
      </c>
      <c r="L76" s="511">
        <f>SUM(L77,L80)</f>
        <v>0</v>
      </c>
      <c r="M76" s="509">
        <f t="shared" ref="M76:O76" si="77">SUM(M77,M80)</f>
        <v>0</v>
      </c>
      <c r="N76" s="510">
        <f t="shared" si="77"/>
        <v>0</v>
      </c>
      <c r="O76" s="511">
        <f t="shared" si="77"/>
        <v>0</v>
      </c>
      <c r="P76" s="535"/>
    </row>
    <row r="77" spans="1:16" ht="24" hidden="1" x14ac:dyDescent="0.25">
      <c r="A77" s="536">
        <v>2110</v>
      </c>
      <c r="B77" s="410" t="s">
        <v>96</v>
      </c>
      <c r="C77" s="625">
        <f t="shared" si="4"/>
        <v>0</v>
      </c>
      <c r="D77" s="537">
        <f t="shared" ref="D77:E77" si="78">SUM(D78:D79)</f>
        <v>0</v>
      </c>
      <c r="E77" s="538">
        <f t="shared" si="78"/>
        <v>0</v>
      </c>
      <c r="F77" s="520">
        <f>SUM(F78:F79)</f>
        <v>0</v>
      </c>
      <c r="G77" s="537">
        <f t="shared" ref="G77:H77" si="79">SUM(G78:G79)</f>
        <v>0</v>
      </c>
      <c r="H77" s="538">
        <f t="shared" si="79"/>
        <v>0</v>
      </c>
      <c r="I77" s="520">
        <f>SUM(I78:I79)</f>
        <v>0</v>
      </c>
      <c r="J77" s="539">
        <f t="shared" ref="J77:K77" si="80">SUM(J78:J79)</f>
        <v>0</v>
      </c>
      <c r="K77" s="538">
        <f t="shared" si="80"/>
        <v>0</v>
      </c>
      <c r="L77" s="520">
        <f>SUM(L78:L79)</f>
        <v>0</v>
      </c>
      <c r="M77" s="537">
        <f t="shared" ref="M77:O77" si="81">SUM(M78:M79)</f>
        <v>0</v>
      </c>
      <c r="N77" s="538">
        <f t="shared" si="81"/>
        <v>0</v>
      </c>
      <c r="O77" s="520">
        <f t="shared" si="81"/>
        <v>0</v>
      </c>
      <c r="P77" s="522"/>
    </row>
    <row r="78" spans="1:16" hidden="1" x14ac:dyDescent="0.25">
      <c r="A78" s="381">
        <v>2111</v>
      </c>
      <c r="B78" s="418" t="s">
        <v>97</v>
      </c>
      <c r="C78" s="626">
        <f t="shared" si="4"/>
        <v>0</v>
      </c>
      <c r="D78" s="523"/>
      <c r="E78" s="524"/>
      <c r="F78" s="525">
        <f t="shared" ref="F78:F79" si="82">D78+E78</f>
        <v>0</v>
      </c>
      <c r="G78" s="523"/>
      <c r="H78" s="524"/>
      <c r="I78" s="525">
        <f t="shared" ref="I78:I79" si="83">G78+H78</f>
        <v>0</v>
      </c>
      <c r="J78" s="526"/>
      <c r="K78" s="524"/>
      <c r="L78" s="525">
        <f t="shared" ref="L78:L79" si="84">J78+K78</f>
        <v>0</v>
      </c>
      <c r="M78" s="523"/>
      <c r="N78" s="524"/>
      <c r="O78" s="525">
        <f t="shared" ref="O78:O79" si="85">M78+N78</f>
        <v>0</v>
      </c>
      <c r="P78" s="527"/>
    </row>
    <row r="79" spans="1:16" ht="24" hidden="1" x14ac:dyDescent="0.25">
      <c r="A79" s="381">
        <v>2112</v>
      </c>
      <c r="B79" s="418" t="s">
        <v>98</v>
      </c>
      <c r="C79" s="626">
        <f t="shared" si="4"/>
        <v>0</v>
      </c>
      <c r="D79" s="523"/>
      <c r="E79" s="524"/>
      <c r="F79" s="525">
        <f t="shared" si="82"/>
        <v>0</v>
      </c>
      <c r="G79" s="523"/>
      <c r="H79" s="524"/>
      <c r="I79" s="525">
        <f t="shared" si="83"/>
        <v>0</v>
      </c>
      <c r="J79" s="526"/>
      <c r="K79" s="524"/>
      <c r="L79" s="525">
        <f t="shared" si="84"/>
        <v>0</v>
      </c>
      <c r="M79" s="523"/>
      <c r="N79" s="524"/>
      <c r="O79" s="525">
        <f t="shared" si="85"/>
        <v>0</v>
      </c>
      <c r="P79" s="527"/>
    </row>
    <row r="80" spans="1:16" ht="24" hidden="1" x14ac:dyDescent="0.25">
      <c r="A80" s="528">
        <v>2120</v>
      </c>
      <c r="B80" s="418" t="s">
        <v>99</v>
      </c>
      <c r="C80" s="626">
        <f t="shared" si="4"/>
        <v>0</v>
      </c>
      <c r="D80" s="529">
        <f t="shared" ref="D80:E80" si="86">SUM(D81:D82)</f>
        <v>0</v>
      </c>
      <c r="E80" s="530">
        <f t="shared" si="86"/>
        <v>0</v>
      </c>
      <c r="F80" s="525">
        <f>SUM(F81:F82)</f>
        <v>0</v>
      </c>
      <c r="G80" s="529">
        <f t="shared" ref="G80:H80" si="87">SUM(G81:G82)</f>
        <v>0</v>
      </c>
      <c r="H80" s="530">
        <f t="shared" si="87"/>
        <v>0</v>
      </c>
      <c r="I80" s="525">
        <f>SUM(I81:I82)</f>
        <v>0</v>
      </c>
      <c r="J80" s="531">
        <f t="shared" ref="J80:K80" si="88">SUM(J81:J82)</f>
        <v>0</v>
      </c>
      <c r="K80" s="530">
        <f t="shared" si="88"/>
        <v>0</v>
      </c>
      <c r="L80" s="525">
        <f>SUM(L81:L82)</f>
        <v>0</v>
      </c>
      <c r="M80" s="529">
        <f t="shared" ref="M80:O80" si="89">SUM(M81:M82)</f>
        <v>0</v>
      </c>
      <c r="N80" s="530">
        <f t="shared" si="89"/>
        <v>0</v>
      </c>
      <c r="O80" s="525">
        <f t="shared" si="89"/>
        <v>0</v>
      </c>
      <c r="P80" s="527"/>
    </row>
    <row r="81" spans="1:16" hidden="1" x14ac:dyDescent="0.25">
      <c r="A81" s="381">
        <v>2121</v>
      </c>
      <c r="B81" s="418" t="s">
        <v>97</v>
      </c>
      <c r="C81" s="626">
        <f t="shared" si="4"/>
        <v>0</v>
      </c>
      <c r="D81" s="523"/>
      <c r="E81" s="524"/>
      <c r="F81" s="525">
        <f t="shared" ref="F81:F82" si="90">D81+E81</f>
        <v>0</v>
      </c>
      <c r="G81" s="523"/>
      <c r="H81" s="524"/>
      <c r="I81" s="525">
        <f t="shared" ref="I81:I82" si="91">G81+H81</f>
        <v>0</v>
      </c>
      <c r="J81" s="526"/>
      <c r="K81" s="524"/>
      <c r="L81" s="525">
        <f t="shared" ref="L81:L82" si="92">J81+K81</f>
        <v>0</v>
      </c>
      <c r="M81" s="523"/>
      <c r="N81" s="524"/>
      <c r="O81" s="525">
        <f t="shared" ref="O81:O82" si="93">M81+N81</f>
        <v>0</v>
      </c>
      <c r="P81" s="527"/>
    </row>
    <row r="82" spans="1:16" ht="24" hidden="1" x14ac:dyDescent="0.25">
      <c r="A82" s="381">
        <v>2122</v>
      </c>
      <c r="B82" s="418" t="s">
        <v>98</v>
      </c>
      <c r="C82" s="626">
        <f t="shared" si="4"/>
        <v>0</v>
      </c>
      <c r="D82" s="523"/>
      <c r="E82" s="524"/>
      <c r="F82" s="525">
        <f t="shared" si="90"/>
        <v>0</v>
      </c>
      <c r="G82" s="523"/>
      <c r="H82" s="524"/>
      <c r="I82" s="525">
        <f t="shared" si="91"/>
        <v>0</v>
      </c>
      <c r="J82" s="526"/>
      <c r="K82" s="524"/>
      <c r="L82" s="525">
        <f t="shared" si="92"/>
        <v>0</v>
      </c>
      <c r="M82" s="523"/>
      <c r="N82" s="524"/>
      <c r="O82" s="525">
        <f t="shared" si="93"/>
        <v>0</v>
      </c>
      <c r="P82" s="527"/>
    </row>
    <row r="83" spans="1:16" x14ac:dyDescent="0.25">
      <c r="A83" s="398">
        <v>2200</v>
      </c>
      <c r="B83" s="508" t="s">
        <v>100</v>
      </c>
      <c r="C83" s="624">
        <f t="shared" si="4"/>
        <v>2890351</v>
      </c>
      <c r="D83" s="509">
        <f t="shared" ref="D83:E83" si="94">SUM(D84,D85,D91,D99,D107,D108,D114,D119)</f>
        <v>2891482</v>
      </c>
      <c r="E83" s="510">
        <f t="shared" si="94"/>
        <v>-1131</v>
      </c>
      <c r="F83" s="511">
        <f>SUM(F84,F85,F91,F99,F107,F108,F114,F119)</f>
        <v>2890351</v>
      </c>
      <c r="G83" s="509">
        <f t="shared" ref="G83:H83" si="95">SUM(G84,G85,G91,G99,G107,G108,G114,G119)</f>
        <v>0</v>
      </c>
      <c r="H83" s="510">
        <f t="shared" si="95"/>
        <v>0</v>
      </c>
      <c r="I83" s="511">
        <f>SUM(I84,I85,I91,I99,I107,I108,I114,I119)</f>
        <v>0</v>
      </c>
      <c r="J83" s="512">
        <f t="shared" ref="J83:K83" si="96">SUM(J84,J85,J91,J99,J107,J108,J114,J119)</f>
        <v>0</v>
      </c>
      <c r="K83" s="510">
        <f t="shared" si="96"/>
        <v>0</v>
      </c>
      <c r="L83" s="511">
        <f>SUM(L84,L85,L91,L99,L107,L108,L114,L119)</f>
        <v>0</v>
      </c>
      <c r="M83" s="509">
        <f t="shared" ref="M83:O83" si="97">SUM(M84,M85,M91,M99,M107,M108,M114,M119)</f>
        <v>0</v>
      </c>
      <c r="N83" s="510">
        <f t="shared" si="97"/>
        <v>0</v>
      </c>
      <c r="O83" s="511">
        <f t="shared" si="97"/>
        <v>0</v>
      </c>
      <c r="P83" s="540"/>
    </row>
    <row r="84" spans="1:16" hidden="1" x14ac:dyDescent="0.25">
      <c r="A84" s="514">
        <v>2210</v>
      </c>
      <c r="B84" s="471" t="s">
        <v>101</v>
      </c>
      <c r="C84" s="632">
        <f t="shared" si="4"/>
        <v>0</v>
      </c>
      <c r="D84" s="532"/>
      <c r="E84" s="533"/>
      <c r="F84" s="515">
        <f>D84+E84</f>
        <v>0</v>
      </c>
      <c r="G84" s="532"/>
      <c r="H84" s="533"/>
      <c r="I84" s="515">
        <f>G84+H84</f>
        <v>0</v>
      </c>
      <c r="J84" s="534"/>
      <c r="K84" s="533"/>
      <c r="L84" s="515">
        <f>J84+K84</f>
        <v>0</v>
      </c>
      <c r="M84" s="532"/>
      <c r="N84" s="533"/>
      <c r="O84" s="515">
        <f t="shared" ref="O84" si="98">M84+N84</f>
        <v>0</v>
      </c>
      <c r="P84" s="517"/>
    </row>
    <row r="85" spans="1:16" ht="24" hidden="1" x14ac:dyDescent="0.25">
      <c r="A85" s="528">
        <v>2220</v>
      </c>
      <c r="B85" s="418" t="s">
        <v>102</v>
      </c>
      <c r="C85" s="626">
        <f t="shared" ref="C85:C148" si="99">F85+I85+L85+O85</f>
        <v>0</v>
      </c>
      <c r="D85" s="529">
        <f t="shared" ref="D85:E85" si="100">SUM(D86:D90)</f>
        <v>0</v>
      </c>
      <c r="E85" s="530">
        <f t="shared" si="100"/>
        <v>0</v>
      </c>
      <c r="F85" s="525">
        <f>SUM(F86:F90)</f>
        <v>0</v>
      </c>
      <c r="G85" s="529">
        <f t="shared" ref="G85:H85" si="101">SUM(G86:G90)</f>
        <v>0</v>
      </c>
      <c r="H85" s="530">
        <f t="shared" si="101"/>
        <v>0</v>
      </c>
      <c r="I85" s="525">
        <f>SUM(I86:I90)</f>
        <v>0</v>
      </c>
      <c r="J85" s="531">
        <f t="shared" ref="J85:K85" si="102">SUM(J86:J90)</f>
        <v>0</v>
      </c>
      <c r="K85" s="530">
        <f t="shared" si="102"/>
        <v>0</v>
      </c>
      <c r="L85" s="525">
        <f>SUM(L86:L90)</f>
        <v>0</v>
      </c>
      <c r="M85" s="529">
        <f t="shared" ref="M85:O85" si="103">SUM(M86:M90)</f>
        <v>0</v>
      </c>
      <c r="N85" s="530">
        <f t="shared" si="103"/>
        <v>0</v>
      </c>
      <c r="O85" s="525">
        <f t="shared" si="103"/>
        <v>0</v>
      </c>
      <c r="P85" s="527"/>
    </row>
    <row r="86" spans="1:16" hidden="1" x14ac:dyDescent="0.25">
      <c r="A86" s="381">
        <v>2221</v>
      </c>
      <c r="B86" s="418" t="s">
        <v>103</v>
      </c>
      <c r="C86" s="626">
        <f t="shared" si="99"/>
        <v>0</v>
      </c>
      <c r="D86" s="523"/>
      <c r="E86" s="524"/>
      <c r="F86" s="525">
        <f t="shared" ref="F86:F90" si="104">D86+E86</f>
        <v>0</v>
      </c>
      <c r="G86" s="523"/>
      <c r="H86" s="524"/>
      <c r="I86" s="525">
        <f t="shared" ref="I86:I90" si="105">G86+H86</f>
        <v>0</v>
      </c>
      <c r="J86" s="526"/>
      <c r="K86" s="524"/>
      <c r="L86" s="525">
        <f t="shared" ref="L86:L90" si="106">J86+K86</f>
        <v>0</v>
      </c>
      <c r="M86" s="523"/>
      <c r="N86" s="524"/>
      <c r="O86" s="525">
        <f t="shared" ref="O86:O90" si="107">M86+N86</f>
        <v>0</v>
      </c>
      <c r="P86" s="527"/>
    </row>
    <row r="87" spans="1:16" ht="24" hidden="1" x14ac:dyDescent="0.25">
      <c r="A87" s="381">
        <v>2222</v>
      </c>
      <c r="B87" s="418" t="s">
        <v>104</v>
      </c>
      <c r="C87" s="626">
        <f t="shared" si="99"/>
        <v>0</v>
      </c>
      <c r="D87" s="523"/>
      <c r="E87" s="524"/>
      <c r="F87" s="525">
        <f t="shared" si="104"/>
        <v>0</v>
      </c>
      <c r="G87" s="523"/>
      <c r="H87" s="524"/>
      <c r="I87" s="525">
        <f t="shared" si="105"/>
        <v>0</v>
      </c>
      <c r="J87" s="526"/>
      <c r="K87" s="524"/>
      <c r="L87" s="525">
        <f t="shared" si="106"/>
        <v>0</v>
      </c>
      <c r="M87" s="523"/>
      <c r="N87" s="524"/>
      <c r="O87" s="525">
        <f t="shared" si="107"/>
        <v>0</v>
      </c>
      <c r="P87" s="527"/>
    </row>
    <row r="88" spans="1:16" hidden="1" x14ac:dyDescent="0.25">
      <c r="A88" s="381">
        <v>2223</v>
      </c>
      <c r="B88" s="418" t="s">
        <v>105</v>
      </c>
      <c r="C88" s="626">
        <f t="shared" si="99"/>
        <v>0</v>
      </c>
      <c r="D88" s="523"/>
      <c r="E88" s="524"/>
      <c r="F88" s="525">
        <f t="shared" si="104"/>
        <v>0</v>
      </c>
      <c r="G88" s="523"/>
      <c r="H88" s="524"/>
      <c r="I88" s="525">
        <f t="shared" si="105"/>
        <v>0</v>
      </c>
      <c r="J88" s="526"/>
      <c r="K88" s="524"/>
      <c r="L88" s="525">
        <f t="shared" si="106"/>
        <v>0</v>
      </c>
      <c r="M88" s="523"/>
      <c r="N88" s="524"/>
      <c r="O88" s="525">
        <f t="shared" si="107"/>
        <v>0</v>
      </c>
      <c r="P88" s="527"/>
    </row>
    <row r="89" spans="1:16" ht="48" hidden="1" x14ac:dyDescent="0.25">
      <c r="A89" s="381">
        <v>2224</v>
      </c>
      <c r="B89" s="418" t="s">
        <v>106</v>
      </c>
      <c r="C89" s="626">
        <f t="shared" si="99"/>
        <v>0</v>
      </c>
      <c r="D89" s="523"/>
      <c r="E89" s="524"/>
      <c r="F89" s="525">
        <f t="shared" si="104"/>
        <v>0</v>
      </c>
      <c r="G89" s="523"/>
      <c r="H89" s="524"/>
      <c r="I89" s="525">
        <f t="shared" si="105"/>
        <v>0</v>
      </c>
      <c r="J89" s="526"/>
      <c r="K89" s="524"/>
      <c r="L89" s="525">
        <f t="shared" si="106"/>
        <v>0</v>
      </c>
      <c r="M89" s="523"/>
      <c r="N89" s="524"/>
      <c r="O89" s="525">
        <f t="shared" si="107"/>
        <v>0</v>
      </c>
      <c r="P89" s="527"/>
    </row>
    <row r="90" spans="1:16" ht="24" hidden="1" x14ac:dyDescent="0.25">
      <c r="A90" s="381">
        <v>2229</v>
      </c>
      <c r="B90" s="418" t="s">
        <v>107</v>
      </c>
      <c r="C90" s="626">
        <f t="shared" si="99"/>
        <v>0</v>
      </c>
      <c r="D90" s="523"/>
      <c r="E90" s="524"/>
      <c r="F90" s="525">
        <f t="shared" si="104"/>
        <v>0</v>
      </c>
      <c r="G90" s="523"/>
      <c r="H90" s="524"/>
      <c r="I90" s="525">
        <f t="shared" si="105"/>
        <v>0</v>
      </c>
      <c r="J90" s="526"/>
      <c r="K90" s="524"/>
      <c r="L90" s="525">
        <f t="shared" si="106"/>
        <v>0</v>
      </c>
      <c r="M90" s="523"/>
      <c r="N90" s="524"/>
      <c r="O90" s="525">
        <f t="shared" si="107"/>
        <v>0</v>
      </c>
      <c r="P90" s="527"/>
    </row>
    <row r="91" spans="1:16" x14ac:dyDescent="0.25">
      <c r="A91" s="528">
        <v>2230</v>
      </c>
      <c r="B91" s="418" t="s">
        <v>108</v>
      </c>
      <c r="C91" s="626">
        <f t="shared" si="99"/>
        <v>40969</v>
      </c>
      <c r="D91" s="529">
        <f t="shared" ref="D91:E91" si="108">SUM(D92:D98)</f>
        <v>42100</v>
      </c>
      <c r="E91" s="530">
        <f t="shared" si="108"/>
        <v>-1131</v>
      </c>
      <c r="F91" s="525">
        <f>SUM(F92:F98)</f>
        <v>40969</v>
      </c>
      <c r="G91" s="529">
        <f t="shared" ref="G91:H91" si="109">SUM(G92:G98)</f>
        <v>0</v>
      </c>
      <c r="H91" s="530">
        <f t="shared" si="109"/>
        <v>0</v>
      </c>
      <c r="I91" s="525">
        <f>SUM(I92:I98)</f>
        <v>0</v>
      </c>
      <c r="J91" s="531">
        <f t="shared" ref="J91:K91" si="110">SUM(J92:J98)</f>
        <v>0</v>
      </c>
      <c r="K91" s="530">
        <f t="shared" si="110"/>
        <v>0</v>
      </c>
      <c r="L91" s="525">
        <f>SUM(L92:L98)</f>
        <v>0</v>
      </c>
      <c r="M91" s="529">
        <f t="shared" ref="M91:O91" si="111">SUM(M92:M98)</f>
        <v>0</v>
      </c>
      <c r="N91" s="530">
        <f t="shared" si="111"/>
        <v>0</v>
      </c>
      <c r="O91" s="525">
        <f t="shared" si="111"/>
        <v>0</v>
      </c>
      <c r="P91" s="527"/>
    </row>
    <row r="92" spans="1:16" ht="24" hidden="1" x14ac:dyDescent="0.25">
      <c r="A92" s="381">
        <v>2231</v>
      </c>
      <c r="B92" s="418" t="s">
        <v>109</v>
      </c>
      <c r="C92" s="626">
        <f t="shared" si="99"/>
        <v>0</v>
      </c>
      <c r="D92" s="523"/>
      <c r="E92" s="524"/>
      <c r="F92" s="525">
        <f t="shared" ref="F92:F98" si="112">D92+E92</f>
        <v>0</v>
      </c>
      <c r="G92" s="523"/>
      <c r="H92" s="524"/>
      <c r="I92" s="525">
        <f t="shared" ref="I92:I98" si="113">G92+H92</f>
        <v>0</v>
      </c>
      <c r="J92" s="526"/>
      <c r="K92" s="524"/>
      <c r="L92" s="525">
        <f t="shared" ref="L92:L98" si="114">J92+K92</f>
        <v>0</v>
      </c>
      <c r="M92" s="523"/>
      <c r="N92" s="524"/>
      <c r="O92" s="525">
        <f t="shared" ref="O92:O98" si="115">M92+N92</f>
        <v>0</v>
      </c>
      <c r="P92" s="527"/>
    </row>
    <row r="93" spans="1:16" ht="24.75" hidden="1" customHeight="1" x14ac:dyDescent="0.25">
      <c r="A93" s="381">
        <v>2232</v>
      </c>
      <c r="B93" s="418" t="s">
        <v>110</v>
      </c>
      <c r="C93" s="626">
        <f t="shared" si="99"/>
        <v>0</v>
      </c>
      <c r="D93" s="523"/>
      <c r="E93" s="524"/>
      <c r="F93" s="525">
        <f t="shared" si="112"/>
        <v>0</v>
      </c>
      <c r="G93" s="523"/>
      <c r="H93" s="524"/>
      <c r="I93" s="525">
        <f t="shared" si="113"/>
        <v>0</v>
      </c>
      <c r="J93" s="526"/>
      <c r="K93" s="524"/>
      <c r="L93" s="525">
        <f t="shared" si="114"/>
        <v>0</v>
      </c>
      <c r="M93" s="523"/>
      <c r="N93" s="524"/>
      <c r="O93" s="525">
        <f t="shared" si="115"/>
        <v>0</v>
      </c>
      <c r="P93" s="527"/>
    </row>
    <row r="94" spans="1:16" ht="24" hidden="1" x14ac:dyDescent="0.25">
      <c r="A94" s="374">
        <v>2233</v>
      </c>
      <c r="B94" s="410" t="s">
        <v>111</v>
      </c>
      <c r="C94" s="625">
        <f t="shared" si="99"/>
        <v>0</v>
      </c>
      <c r="D94" s="518"/>
      <c r="E94" s="519"/>
      <c r="F94" s="520">
        <f t="shared" si="112"/>
        <v>0</v>
      </c>
      <c r="G94" s="518"/>
      <c r="H94" s="519"/>
      <c r="I94" s="520">
        <f t="shared" si="113"/>
        <v>0</v>
      </c>
      <c r="J94" s="521"/>
      <c r="K94" s="519"/>
      <c r="L94" s="520">
        <f t="shared" si="114"/>
        <v>0</v>
      </c>
      <c r="M94" s="518"/>
      <c r="N94" s="519"/>
      <c r="O94" s="520">
        <f t="shared" si="115"/>
        <v>0</v>
      </c>
      <c r="P94" s="522"/>
    </row>
    <row r="95" spans="1:16" ht="36" hidden="1" x14ac:dyDescent="0.25">
      <c r="A95" s="381">
        <v>2234</v>
      </c>
      <c r="B95" s="418" t="s">
        <v>112</v>
      </c>
      <c r="C95" s="626">
        <f t="shared" si="99"/>
        <v>0</v>
      </c>
      <c r="D95" s="523"/>
      <c r="E95" s="524"/>
      <c r="F95" s="525">
        <f t="shared" si="112"/>
        <v>0</v>
      </c>
      <c r="G95" s="523"/>
      <c r="H95" s="524"/>
      <c r="I95" s="525">
        <f t="shared" si="113"/>
        <v>0</v>
      </c>
      <c r="J95" s="526"/>
      <c r="K95" s="524"/>
      <c r="L95" s="525">
        <f t="shared" si="114"/>
        <v>0</v>
      </c>
      <c r="M95" s="523"/>
      <c r="N95" s="524"/>
      <c r="O95" s="525">
        <f t="shared" si="115"/>
        <v>0</v>
      </c>
      <c r="P95" s="527"/>
    </row>
    <row r="96" spans="1:16" ht="24" hidden="1" x14ac:dyDescent="0.25">
      <c r="A96" s="381">
        <v>2235</v>
      </c>
      <c r="B96" s="418" t="s">
        <v>113</v>
      </c>
      <c r="C96" s="626">
        <f t="shared" si="99"/>
        <v>0</v>
      </c>
      <c r="D96" s="523"/>
      <c r="E96" s="524"/>
      <c r="F96" s="525">
        <f t="shared" si="112"/>
        <v>0</v>
      </c>
      <c r="G96" s="523"/>
      <c r="H96" s="524"/>
      <c r="I96" s="525">
        <f t="shared" si="113"/>
        <v>0</v>
      </c>
      <c r="J96" s="526"/>
      <c r="K96" s="524"/>
      <c r="L96" s="525">
        <f t="shared" si="114"/>
        <v>0</v>
      </c>
      <c r="M96" s="523"/>
      <c r="N96" s="524"/>
      <c r="O96" s="525">
        <f t="shared" si="115"/>
        <v>0</v>
      </c>
      <c r="P96" s="527"/>
    </row>
    <row r="97" spans="1:16" hidden="1" x14ac:dyDescent="0.25">
      <c r="A97" s="381">
        <v>2236</v>
      </c>
      <c r="B97" s="418" t="s">
        <v>114</v>
      </c>
      <c r="C97" s="626">
        <f t="shared" si="99"/>
        <v>0</v>
      </c>
      <c r="D97" s="523"/>
      <c r="E97" s="524"/>
      <c r="F97" s="525">
        <f t="shared" si="112"/>
        <v>0</v>
      </c>
      <c r="G97" s="523"/>
      <c r="H97" s="524"/>
      <c r="I97" s="525">
        <f t="shared" si="113"/>
        <v>0</v>
      </c>
      <c r="J97" s="526"/>
      <c r="K97" s="524"/>
      <c r="L97" s="525">
        <f t="shared" si="114"/>
        <v>0</v>
      </c>
      <c r="M97" s="523"/>
      <c r="N97" s="524"/>
      <c r="O97" s="525">
        <f t="shared" si="115"/>
        <v>0</v>
      </c>
      <c r="P97" s="527"/>
    </row>
    <row r="98" spans="1:16" x14ac:dyDescent="0.25">
      <c r="A98" s="381">
        <v>2239</v>
      </c>
      <c r="B98" s="418" t="s">
        <v>115</v>
      </c>
      <c r="C98" s="626">
        <f t="shared" si="99"/>
        <v>40969</v>
      </c>
      <c r="D98" s="523">
        <v>42100</v>
      </c>
      <c r="E98" s="640">
        <v>-1131</v>
      </c>
      <c r="F98" s="525">
        <f t="shared" si="112"/>
        <v>40969</v>
      </c>
      <c r="G98" s="523"/>
      <c r="H98" s="524"/>
      <c r="I98" s="525">
        <f t="shared" si="113"/>
        <v>0</v>
      </c>
      <c r="J98" s="526"/>
      <c r="K98" s="524"/>
      <c r="L98" s="525">
        <f t="shared" si="114"/>
        <v>0</v>
      </c>
      <c r="M98" s="523"/>
      <c r="N98" s="524"/>
      <c r="O98" s="525">
        <f t="shared" si="115"/>
        <v>0</v>
      </c>
      <c r="P98" s="527"/>
    </row>
    <row r="99" spans="1:16" ht="36" x14ac:dyDescent="0.25">
      <c r="A99" s="528">
        <v>2240</v>
      </c>
      <c r="B99" s="418" t="s">
        <v>116</v>
      </c>
      <c r="C99" s="626">
        <f t="shared" si="99"/>
        <v>2849382</v>
      </c>
      <c r="D99" s="529">
        <f t="shared" ref="D99:E99" si="116">SUM(D100:D106)</f>
        <v>2849382</v>
      </c>
      <c r="E99" s="530">
        <f t="shared" si="116"/>
        <v>0</v>
      </c>
      <c r="F99" s="525">
        <f>SUM(F100:F106)</f>
        <v>2849382</v>
      </c>
      <c r="G99" s="529">
        <f t="shared" ref="G99:H99" si="117">SUM(G100:G106)</f>
        <v>0</v>
      </c>
      <c r="H99" s="530">
        <f t="shared" si="117"/>
        <v>0</v>
      </c>
      <c r="I99" s="525">
        <f>SUM(I100:I106)</f>
        <v>0</v>
      </c>
      <c r="J99" s="531">
        <f t="shared" ref="J99:K99" si="118">SUM(J100:J106)</f>
        <v>0</v>
      </c>
      <c r="K99" s="530">
        <f t="shared" si="118"/>
        <v>0</v>
      </c>
      <c r="L99" s="525">
        <f>SUM(L100:L106)</f>
        <v>0</v>
      </c>
      <c r="M99" s="529">
        <f t="shared" ref="M99:O99" si="119">SUM(M100:M106)</f>
        <v>0</v>
      </c>
      <c r="N99" s="530">
        <f t="shared" si="119"/>
        <v>0</v>
      </c>
      <c r="O99" s="525">
        <f t="shared" si="119"/>
        <v>0</v>
      </c>
      <c r="P99" s="527"/>
    </row>
    <row r="100" spans="1:16" hidden="1" x14ac:dyDescent="0.25">
      <c r="A100" s="381">
        <v>2241</v>
      </c>
      <c r="B100" s="418" t="s">
        <v>117</v>
      </c>
      <c r="C100" s="626">
        <f t="shared" si="99"/>
        <v>0</v>
      </c>
      <c r="D100" s="523"/>
      <c r="E100" s="524"/>
      <c r="F100" s="525">
        <f t="shared" ref="F100:F107" si="120">D100+E100</f>
        <v>0</v>
      </c>
      <c r="G100" s="523"/>
      <c r="H100" s="524"/>
      <c r="I100" s="525">
        <f t="shared" ref="I100:I107" si="121">G100+H100</f>
        <v>0</v>
      </c>
      <c r="J100" s="526"/>
      <c r="K100" s="524"/>
      <c r="L100" s="525">
        <f t="shared" ref="L100:L107" si="122">J100+K100</f>
        <v>0</v>
      </c>
      <c r="M100" s="523"/>
      <c r="N100" s="524"/>
      <c r="O100" s="525">
        <f t="shared" ref="O100:O107" si="123">M100+N100</f>
        <v>0</v>
      </c>
      <c r="P100" s="527"/>
    </row>
    <row r="101" spans="1:16" ht="24" hidden="1" x14ac:dyDescent="0.25">
      <c r="A101" s="381">
        <v>2242</v>
      </c>
      <c r="B101" s="418" t="s">
        <v>118</v>
      </c>
      <c r="C101" s="626">
        <f t="shared" si="99"/>
        <v>0</v>
      </c>
      <c r="D101" s="523"/>
      <c r="E101" s="524"/>
      <c r="F101" s="525">
        <f t="shared" si="120"/>
        <v>0</v>
      </c>
      <c r="G101" s="523"/>
      <c r="H101" s="524"/>
      <c r="I101" s="525">
        <f t="shared" si="121"/>
        <v>0</v>
      </c>
      <c r="J101" s="526"/>
      <c r="K101" s="524"/>
      <c r="L101" s="525">
        <f t="shared" si="122"/>
        <v>0</v>
      </c>
      <c r="M101" s="523"/>
      <c r="N101" s="524"/>
      <c r="O101" s="525">
        <f t="shared" si="123"/>
        <v>0</v>
      </c>
      <c r="P101" s="527"/>
    </row>
    <row r="102" spans="1:16" ht="24" hidden="1" x14ac:dyDescent="0.25">
      <c r="A102" s="381">
        <v>2243</v>
      </c>
      <c r="B102" s="418" t="s">
        <v>119</v>
      </c>
      <c r="C102" s="626">
        <f t="shared" si="99"/>
        <v>0</v>
      </c>
      <c r="D102" s="523"/>
      <c r="E102" s="524"/>
      <c r="F102" s="525">
        <f t="shared" si="120"/>
        <v>0</v>
      </c>
      <c r="G102" s="523"/>
      <c r="H102" s="524"/>
      <c r="I102" s="525">
        <f t="shared" si="121"/>
        <v>0</v>
      </c>
      <c r="J102" s="526"/>
      <c r="K102" s="524"/>
      <c r="L102" s="525">
        <f t="shared" si="122"/>
        <v>0</v>
      </c>
      <c r="M102" s="523"/>
      <c r="N102" s="524"/>
      <c r="O102" s="525">
        <f t="shared" si="123"/>
        <v>0</v>
      </c>
      <c r="P102" s="527"/>
    </row>
    <row r="103" spans="1:16" x14ac:dyDescent="0.25">
      <c r="A103" s="381">
        <v>2244</v>
      </c>
      <c r="B103" s="418" t="s">
        <v>120</v>
      </c>
      <c r="C103" s="626">
        <f t="shared" si="99"/>
        <v>2849382</v>
      </c>
      <c r="D103" s="523">
        <v>2849382</v>
      </c>
      <c r="E103" s="524"/>
      <c r="F103" s="525">
        <f t="shared" si="120"/>
        <v>2849382</v>
      </c>
      <c r="G103" s="523"/>
      <c r="H103" s="524"/>
      <c r="I103" s="525">
        <f t="shared" si="121"/>
        <v>0</v>
      </c>
      <c r="J103" s="526"/>
      <c r="K103" s="524"/>
      <c r="L103" s="525">
        <f t="shared" si="122"/>
        <v>0</v>
      </c>
      <c r="M103" s="523"/>
      <c r="N103" s="524"/>
      <c r="O103" s="525">
        <f t="shared" si="123"/>
        <v>0</v>
      </c>
      <c r="P103" s="527"/>
    </row>
    <row r="104" spans="1:16" ht="24" hidden="1" x14ac:dyDescent="0.25">
      <c r="A104" s="381">
        <v>2246</v>
      </c>
      <c r="B104" s="418" t="s">
        <v>121</v>
      </c>
      <c r="C104" s="626">
        <f t="shared" si="99"/>
        <v>0</v>
      </c>
      <c r="D104" s="523"/>
      <c r="E104" s="524"/>
      <c r="F104" s="525">
        <f t="shared" si="120"/>
        <v>0</v>
      </c>
      <c r="G104" s="523"/>
      <c r="H104" s="524"/>
      <c r="I104" s="525">
        <f t="shared" si="121"/>
        <v>0</v>
      </c>
      <c r="J104" s="526"/>
      <c r="K104" s="524"/>
      <c r="L104" s="525">
        <f t="shared" si="122"/>
        <v>0</v>
      </c>
      <c r="M104" s="523"/>
      <c r="N104" s="524"/>
      <c r="O104" s="525">
        <f t="shared" si="123"/>
        <v>0</v>
      </c>
      <c r="P104" s="527"/>
    </row>
    <row r="105" spans="1:16" hidden="1" x14ac:dyDescent="0.25">
      <c r="A105" s="381">
        <v>2247</v>
      </c>
      <c r="B105" s="418" t="s">
        <v>122</v>
      </c>
      <c r="C105" s="626">
        <f t="shared" si="99"/>
        <v>0</v>
      </c>
      <c r="D105" s="523"/>
      <c r="E105" s="524"/>
      <c r="F105" s="525">
        <f t="shared" si="120"/>
        <v>0</v>
      </c>
      <c r="G105" s="523"/>
      <c r="H105" s="524"/>
      <c r="I105" s="525">
        <f t="shared" si="121"/>
        <v>0</v>
      </c>
      <c r="J105" s="526"/>
      <c r="K105" s="524"/>
      <c r="L105" s="525">
        <f t="shared" si="122"/>
        <v>0</v>
      </c>
      <c r="M105" s="523"/>
      <c r="N105" s="524"/>
      <c r="O105" s="525">
        <f t="shared" si="123"/>
        <v>0</v>
      </c>
      <c r="P105" s="527"/>
    </row>
    <row r="106" spans="1:16" ht="24" hidden="1" x14ac:dyDescent="0.25">
      <c r="A106" s="381">
        <v>2249</v>
      </c>
      <c r="B106" s="418" t="s">
        <v>123</v>
      </c>
      <c r="C106" s="626">
        <f t="shared" si="99"/>
        <v>0</v>
      </c>
      <c r="D106" s="523"/>
      <c r="E106" s="524"/>
      <c r="F106" s="525">
        <f t="shared" si="120"/>
        <v>0</v>
      </c>
      <c r="G106" s="523"/>
      <c r="H106" s="524"/>
      <c r="I106" s="525">
        <f t="shared" si="121"/>
        <v>0</v>
      </c>
      <c r="J106" s="526"/>
      <c r="K106" s="524"/>
      <c r="L106" s="525">
        <f t="shared" si="122"/>
        <v>0</v>
      </c>
      <c r="M106" s="523"/>
      <c r="N106" s="524"/>
      <c r="O106" s="525">
        <f t="shared" si="123"/>
        <v>0</v>
      </c>
      <c r="P106" s="527"/>
    </row>
    <row r="107" spans="1:16" hidden="1" x14ac:dyDescent="0.25">
      <c r="A107" s="528">
        <v>2250</v>
      </c>
      <c r="B107" s="418" t="s">
        <v>124</v>
      </c>
      <c r="C107" s="626">
        <f t="shared" si="99"/>
        <v>0</v>
      </c>
      <c r="D107" s="523"/>
      <c r="E107" s="524"/>
      <c r="F107" s="525">
        <f t="shared" si="120"/>
        <v>0</v>
      </c>
      <c r="G107" s="523"/>
      <c r="H107" s="524"/>
      <c r="I107" s="525">
        <f t="shared" si="121"/>
        <v>0</v>
      </c>
      <c r="J107" s="526"/>
      <c r="K107" s="524"/>
      <c r="L107" s="525">
        <f t="shared" si="122"/>
        <v>0</v>
      </c>
      <c r="M107" s="523"/>
      <c r="N107" s="524"/>
      <c r="O107" s="525">
        <f t="shared" si="123"/>
        <v>0</v>
      </c>
      <c r="P107" s="527"/>
    </row>
    <row r="108" spans="1:16" hidden="1" x14ac:dyDescent="0.25">
      <c r="A108" s="528">
        <v>2260</v>
      </c>
      <c r="B108" s="418" t="s">
        <v>125</v>
      </c>
      <c r="C108" s="626">
        <f t="shared" si="99"/>
        <v>0</v>
      </c>
      <c r="D108" s="529">
        <f t="shared" ref="D108:E108" si="124">SUM(D109:D113)</f>
        <v>0</v>
      </c>
      <c r="E108" s="530">
        <f t="shared" si="124"/>
        <v>0</v>
      </c>
      <c r="F108" s="525">
        <f>SUM(F109:F113)</f>
        <v>0</v>
      </c>
      <c r="G108" s="529">
        <f t="shared" ref="G108:H108" si="125">SUM(G109:G113)</f>
        <v>0</v>
      </c>
      <c r="H108" s="530">
        <f t="shared" si="125"/>
        <v>0</v>
      </c>
      <c r="I108" s="525">
        <f>SUM(I109:I113)</f>
        <v>0</v>
      </c>
      <c r="J108" s="531">
        <f t="shared" ref="J108:K108" si="126">SUM(J109:J113)</f>
        <v>0</v>
      </c>
      <c r="K108" s="530">
        <f t="shared" si="126"/>
        <v>0</v>
      </c>
      <c r="L108" s="525">
        <f>SUM(L109:L113)</f>
        <v>0</v>
      </c>
      <c r="M108" s="529">
        <f t="shared" ref="M108:O108" si="127">SUM(M109:M113)</f>
        <v>0</v>
      </c>
      <c r="N108" s="530">
        <f t="shared" si="127"/>
        <v>0</v>
      </c>
      <c r="O108" s="525">
        <f t="shared" si="127"/>
        <v>0</v>
      </c>
      <c r="P108" s="527"/>
    </row>
    <row r="109" spans="1:16" hidden="1" x14ac:dyDescent="0.25">
      <c r="A109" s="381">
        <v>2261</v>
      </c>
      <c r="B109" s="418" t="s">
        <v>126</v>
      </c>
      <c r="C109" s="626">
        <f t="shared" si="99"/>
        <v>0</v>
      </c>
      <c r="D109" s="523"/>
      <c r="E109" s="524"/>
      <c r="F109" s="525">
        <f t="shared" ref="F109:F113" si="128">D109+E109</f>
        <v>0</v>
      </c>
      <c r="G109" s="523"/>
      <c r="H109" s="524"/>
      <c r="I109" s="525">
        <f t="shared" ref="I109:I113" si="129">G109+H109</f>
        <v>0</v>
      </c>
      <c r="J109" s="526"/>
      <c r="K109" s="524"/>
      <c r="L109" s="525">
        <f t="shared" ref="L109:L113" si="130">J109+K109</f>
        <v>0</v>
      </c>
      <c r="M109" s="523"/>
      <c r="N109" s="524"/>
      <c r="O109" s="525">
        <f t="shared" ref="O109:O113" si="131">M109+N109</f>
        <v>0</v>
      </c>
      <c r="P109" s="527"/>
    </row>
    <row r="110" spans="1:16" hidden="1" x14ac:dyDescent="0.25">
      <c r="A110" s="381">
        <v>2262</v>
      </c>
      <c r="B110" s="418" t="s">
        <v>127</v>
      </c>
      <c r="C110" s="626">
        <f t="shared" si="99"/>
        <v>0</v>
      </c>
      <c r="D110" s="523"/>
      <c r="E110" s="524"/>
      <c r="F110" s="525">
        <f t="shared" si="128"/>
        <v>0</v>
      </c>
      <c r="G110" s="523"/>
      <c r="H110" s="524"/>
      <c r="I110" s="525">
        <f t="shared" si="129"/>
        <v>0</v>
      </c>
      <c r="J110" s="526"/>
      <c r="K110" s="524"/>
      <c r="L110" s="525">
        <f t="shared" si="130"/>
        <v>0</v>
      </c>
      <c r="M110" s="523"/>
      <c r="N110" s="524"/>
      <c r="O110" s="525">
        <f t="shared" si="131"/>
        <v>0</v>
      </c>
      <c r="P110" s="527"/>
    </row>
    <row r="111" spans="1:16" hidden="1" x14ac:dyDescent="0.25">
      <c r="A111" s="381">
        <v>2263</v>
      </c>
      <c r="B111" s="418" t="s">
        <v>128</v>
      </c>
      <c r="C111" s="626">
        <f t="shared" si="99"/>
        <v>0</v>
      </c>
      <c r="D111" s="523"/>
      <c r="E111" s="524"/>
      <c r="F111" s="525">
        <f t="shared" si="128"/>
        <v>0</v>
      </c>
      <c r="G111" s="523"/>
      <c r="H111" s="524"/>
      <c r="I111" s="525">
        <f t="shared" si="129"/>
        <v>0</v>
      </c>
      <c r="J111" s="526"/>
      <c r="K111" s="524"/>
      <c r="L111" s="525">
        <f t="shared" si="130"/>
        <v>0</v>
      </c>
      <c r="M111" s="523"/>
      <c r="N111" s="524"/>
      <c r="O111" s="525">
        <f t="shared" si="131"/>
        <v>0</v>
      </c>
      <c r="P111" s="527"/>
    </row>
    <row r="112" spans="1:16" ht="24" hidden="1" x14ac:dyDescent="0.25">
      <c r="A112" s="381">
        <v>2264</v>
      </c>
      <c r="B112" s="418" t="s">
        <v>129</v>
      </c>
      <c r="C112" s="626">
        <f t="shared" si="99"/>
        <v>0</v>
      </c>
      <c r="D112" s="523"/>
      <c r="E112" s="524"/>
      <c r="F112" s="525">
        <f t="shared" si="128"/>
        <v>0</v>
      </c>
      <c r="G112" s="523"/>
      <c r="H112" s="524"/>
      <c r="I112" s="525">
        <f t="shared" si="129"/>
        <v>0</v>
      </c>
      <c r="J112" s="526"/>
      <c r="K112" s="524"/>
      <c r="L112" s="525">
        <f t="shared" si="130"/>
        <v>0</v>
      </c>
      <c r="M112" s="523"/>
      <c r="N112" s="524"/>
      <c r="O112" s="525">
        <f t="shared" si="131"/>
        <v>0</v>
      </c>
      <c r="P112" s="527"/>
    </row>
    <row r="113" spans="1:16" hidden="1" x14ac:dyDescent="0.25">
      <c r="A113" s="381">
        <v>2269</v>
      </c>
      <c r="B113" s="418" t="s">
        <v>130</v>
      </c>
      <c r="C113" s="626">
        <f t="shared" si="99"/>
        <v>0</v>
      </c>
      <c r="D113" s="523"/>
      <c r="E113" s="524"/>
      <c r="F113" s="525">
        <f t="shared" si="128"/>
        <v>0</v>
      </c>
      <c r="G113" s="523"/>
      <c r="H113" s="524"/>
      <c r="I113" s="525">
        <f t="shared" si="129"/>
        <v>0</v>
      </c>
      <c r="J113" s="526"/>
      <c r="K113" s="524"/>
      <c r="L113" s="525">
        <f t="shared" si="130"/>
        <v>0</v>
      </c>
      <c r="M113" s="523"/>
      <c r="N113" s="524"/>
      <c r="O113" s="525">
        <f t="shared" si="131"/>
        <v>0</v>
      </c>
      <c r="P113" s="527"/>
    </row>
    <row r="114" spans="1:16" hidden="1" x14ac:dyDescent="0.25">
      <c r="A114" s="528">
        <v>2270</v>
      </c>
      <c r="B114" s="418" t="s">
        <v>131</v>
      </c>
      <c r="C114" s="626">
        <f t="shared" si="99"/>
        <v>0</v>
      </c>
      <c r="D114" s="529">
        <f t="shared" ref="D114:E114" si="132">SUM(D115:D118)</f>
        <v>0</v>
      </c>
      <c r="E114" s="530">
        <f t="shared" si="132"/>
        <v>0</v>
      </c>
      <c r="F114" s="525">
        <f>SUM(F115:F118)</f>
        <v>0</v>
      </c>
      <c r="G114" s="529">
        <f t="shared" ref="G114:H114" si="133">SUM(G115:G118)</f>
        <v>0</v>
      </c>
      <c r="H114" s="530">
        <f t="shared" si="133"/>
        <v>0</v>
      </c>
      <c r="I114" s="525">
        <f>SUM(I115:I118)</f>
        <v>0</v>
      </c>
      <c r="J114" s="531">
        <f t="shared" ref="J114:K114" si="134">SUM(J115:J118)</f>
        <v>0</v>
      </c>
      <c r="K114" s="530">
        <f t="shared" si="134"/>
        <v>0</v>
      </c>
      <c r="L114" s="525">
        <f>SUM(L115:L118)</f>
        <v>0</v>
      </c>
      <c r="M114" s="529">
        <f t="shared" ref="M114:O114" si="135">SUM(M115:M118)</f>
        <v>0</v>
      </c>
      <c r="N114" s="530">
        <f t="shared" si="135"/>
        <v>0</v>
      </c>
      <c r="O114" s="525">
        <f t="shared" si="135"/>
        <v>0</v>
      </c>
      <c r="P114" s="527"/>
    </row>
    <row r="115" spans="1:16" hidden="1" x14ac:dyDescent="0.25">
      <c r="A115" s="381">
        <v>2272</v>
      </c>
      <c r="B115" s="541" t="s">
        <v>132</v>
      </c>
      <c r="C115" s="626">
        <f t="shared" si="99"/>
        <v>0</v>
      </c>
      <c r="D115" s="523"/>
      <c r="E115" s="524"/>
      <c r="F115" s="525">
        <f t="shared" ref="F115:F119" si="136">D115+E115</f>
        <v>0</v>
      </c>
      <c r="G115" s="523"/>
      <c r="H115" s="524"/>
      <c r="I115" s="525">
        <f t="shared" ref="I115:I119" si="137">G115+H115</f>
        <v>0</v>
      </c>
      <c r="J115" s="526"/>
      <c r="K115" s="524"/>
      <c r="L115" s="525">
        <f t="shared" ref="L115:L119" si="138">J115+K115</f>
        <v>0</v>
      </c>
      <c r="M115" s="523"/>
      <c r="N115" s="524"/>
      <c r="O115" s="525">
        <f t="shared" ref="O115:O119" si="139">M115+N115</f>
        <v>0</v>
      </c>
      <c r="P115" s="527"/>
    </row>
    <row r="116" spans="1:16" ht="24" hidden="1" x14ac:dyDescent="0.25">
      <c r="A116" s="381">
        <v>2274</v>
      </c>
      <c r="B116" s="542" t="s">
        <v>133</v>
      </c>
      <c r="C116" s="626">
        <f t="shared" si="99"/>
        <v>0</v>
      </c>
      <c r="D116" s="523"/>
      <c r="E116" s="524"/>
      <c r="F116" s="525">
        <f t="shared" si="136"/>
        <v>0</v>
      </c>
      <c r="G116" s="523"/>
      <c r="H116" s="524"/>
      <c r="I116" s="525">
        <f t="shared" si="137"/>
        <v>0</v>
      </c>
      <c r="J116" s="526"/>
      <c r="K116" s="524"/>
      <c r="L116" s="525">
        <f t="shared" si="138"/>
        <v>0</v>
      </c>
      <c r="M116" s="523"/>
      <c r="N116" s="524"/>
      <c r="O116" s="525">
        <f t="shared" si="139"/>
        <v>0</v>
      </c>
      <c r="P116" s="527"/>
    </row>
    <row r="117" spans="1:16" ht="24" hidden="1" x14ac:dyDescent="0.25">
      <c r="A117" s="381">
        <v>2275</v>
      </c>
      <c r="B117" s="418" t="s">
        <v>134</v>
      </c>
      <c r="C117" s="626">
        <f t="shared" si="99"/>
        <v>0</v>
      </c>
      <c r="D117" s="523">
        <v>0</v>
      </c>
      <c r="E117" s="524"/>
      <c r="F117" s="525">
        <f t="shared" si="136"/>
        <v>0</v>
      </c>
      <c r="G117" s="523"/>
      <c r="H117" s="524"/>
      <c r="I117" s="525">
        <f t="shared" si="137"/>
        <v>0</v>
      </c>
      <c r="J117" s="526"/>
      <c r="K117" s="524"/>
      <c r="L117" s="525">
        <f t="shared" si="138"/>
        <v>0</v>
      </c>
      <c r="M117" s="523"/>
      <c r="N117" s="524"/>
      <c r="O117" s="525">
        <f t="shared" si="139"/>
        <v>0</v>
      </c>
      <c r="P117" s="527"/>
    </row>
    <row r="118" spans="1:16" ht="36" hidden="1" x14ac:dyDescent="0.25">
      <c r="A118" s="381">
        <v>2276</v>
      </c>
      <c r="B118" s="418" t="s">
        <v>135</v>
      </c>
      <c r="C118" s="626">
        <f t="shared" si="99"/>
        <v>0</v>
      </c>
      <c r="D118" s="523"/>
      <c r="E118" s="524"/>
      <c r="F118" s="525">
        <f t="shared" si="136"/>
        <v>0</v>
      </c>
      <c r="G118" s="523"/>
      <c r="H118" s="524"/>
      <c r="I118" s="525">
        <f t="shared" si="137"/>
        <v>0</v>
      </c>
      <c r="J118" s="526"/>
      <c r="K118" s="524"/>
      <c r="L118" s="525">
        <f t="shared" si="138"/>
        <v>0</v>
      </c>
      <c r="M118" s="523"/>
      <c r="N118" s="524"/>
      <c r="O118" s="525">
        <f t="shared" si="139"/>
        <v>0</v>
      </c>
      <c r="P118" s="527"/>
    </row>
    <row r="119" spans="1:16" ht="48" hidden="1" x14ac:dyDescent="0.25">
      <c r="A119" s="528">
        <v>2280</v>
      </c>
      <c r="B119" s="418" t="s">
        <v>136</v>
      </c>
      <c r="C119" s="626">
        <f t="shared" si="99"/>
        <v>0</v>
      </c>
      <c r="D119" s="523"/>
      <c r="E119" s="524"/>
      <c r="F119" s="525">
        <f t="shared" si="136"/>
        <v>0</v>
      </c>
      <c r="G119" s="523"/>
      <c r="H119" s="524"/>
      <c r="I119" s="525">
        <f t="shared" si="137"/>
        <v>0</v>
      </c>
      <c r="J119" s="526"/>
      <c r="K119" s="524"/>
      <c r="L119" s="525">
        <f t="shared" si="138"/>
        <v>0</v>
      </c>
      <c r="M119" s="523"/>
      <c r="N119" s="524"/>
      <c r="O119" s="525">
        <f t="shared" si="139"/>
        <v>0</v>
      </c>
      <c r="P119" s="527"/>
    </row>
    <row r="120" spans="1:16" ht="38.25" customHeight="1" x14ac:dyDescent="0.25">
      <c r="A120" s="466">
        <v>2300</v>
      </c>
      <c r="B120" s="436" t="s">
        <v>137</v>
      </c>
      <c r="C120" s="628">
        <f t="shared" si="99"/>
        <v>43460</v>
      </c>
      <c r="D120" s="543">
        <f t="shared" ref="D120:E120" si="140">SUM(D121,D126,D130,D131,D134,D138,D146,D147,D150)</f>
        <v>58460</v>
      </c>
      <c r="E120" s="544">
        <f t="shared" si="140"/>
        <v>-15000</v>
      </c>
      <c r="F120" s="545">
        <f>SUM(F121,F126,F130,F131,F134,F138,F146,F147,F150)</f>
        <v>43460</v>
      </c>
      <c r="G120" s="543">
        <f t="shared" ref="G120:H120" si="141">SUM(G121,G126,G130,G131,G134,G138,G146,G147,G150)</f>
        <v>0</v>
      </c>
      <c r="H120" s="544">
        <f t="shared" si="141"/>
        <v>0</v>
      </c>
      <c r="I120" s="545">
        <f>SUM(I121,I126,I130,I131,I134,I138,I146,I147,I150)</f>
        <v>0</v>
      </c>
      <c r="J120" s="546">
        <f t="shared" ref="J120:K120" si="142">SUM(J121,J126,J130,J131,J134,J138,J146,J147,J150)</f>
        <v>0</v>
      </c>
      <c r="K120" s="544">
        <f t="shared" si="142"/>
        <v>0</v>
      </c>
      <c r="L120" s="545">
        <f>SUM(L121,L126,L130,L131,L134,L138,L146,L147,L150)</f>
        <v>0</v>
      </c>
      <c r="M120" s="543">
        <f t="shared" ref="M120:O120" si="143">SUM(M121,M126,M130,M131,M134,M138,M146,M147,M150)</f>
        <v>0</v>
      </c>
      <c r="N120" s="544">
        <f t="shared" si="143"/>
        <v>0</v>
      </c>
      <c r="O120" s="545">
        <f t="shared" si="143"/>
        <v>0</v>
      </c>
      <c r="P120" s="540"/>
    </row>
    <row r="121" spans="1:16" ht="24" x14ac:dyDescent="0.25">
      <c r="A121" s="536">
        <v>2310</v>
      </c>
      <c r="B121" s="410" t="s">
        <v>138</v>
      </c>
      <c r="C121" s="625">
        <f t="shared" si="99"/>
        <v>43460</v>
      </c>
      <c r="D121" s="537">
        <f t="shared" ref="D121:O121" si="144">SUM(D122:D125)</f>
        <v>58460</v>
      </c>
      <c r="E121" s="538">
        <f t="shared" si="144"/>
        <v>-15000</v>
      </c>
      <c r="F121" s="520">
        <f t="shared" si="144"/>
        <v>43460</v>
      </c>
      <c r="G121" s="537">
        <f t="shared" si="144"/>
        <v>0</v>
      </c>
      <c r="H121" s="538">
        <f t="shared" si="144"/>
        <v>0</v>
      </c>
      <c r="I121" s="520">
        <f t="shared" si="144"/>
        <v>0</v>
      </c>
      <c r="J121" s="539">
        <f t="shared" si="144"/>
        <v>0</v>
      </c>
      <c r="K121" s="538">
        <f t="shared" si="144"/>
        <v>0</v>
      </c>
      <c r="L121" s="520">
        <f t="shared" si="144"/>
        <v>0</v>
      </c>
      <c r="M121" s="537">
        <f t="shared" si="144"/>
        <v>0</v>
      </c>
      <c r="N121" s="538">
        <f t="shared" si="144"/>
        <v>0</v>
      </c>
      <c r="O121" s="520">
        <f t="shared" si="144"/>
        <v>0</v>
      </c>
      <c r="P121" s="522"/>
    </row>
    <row r="122" spans="1:16" hidden="1" x14ac:dyDescent="0.25">
      <c r="A122" s="381">
        <v>2311</v>
      </c>
      <c r="B122" s="418" t="s">
        <v>139</v>
      </c>
      <c r="C122" s="626">
        <f t="shared" si="99"/>
        <v>0</v>
      </c>
      <c r="D122" s="523"/>
      <c r="E122" s="524"/>
      <c r="F122" s="525">
        <f t="shared" ref="F122:F125" si="145">D122+E122</f>
        <v>0</v>
      </c>
      <c r="G122" s="523"/>
      <c r="H122" s="524"/>
      <c r="I122" s="525">
        <f t="shared" ref="I122:I125" si="146">G122+H122</f>
        <v>0</v>
      </c>
      <c r="J122" s="526"/>
      <c r="K122" s="524"/>
      <c r="L122" s="525">
        <f t="shared" ref="L122:L125" si="147">J122+K122</f>
        <v>0</v>
      </c>
      <c r="M122" s="523"/>
      <c r="N122" s="524"/>
      <c r="O122" s="525">
        <f t="shared" ref="O122:O125" si="148">M122+N122</f>
        <v>0</v>
      </c>
      <c r="P122" s="527"/>
    </row>
    <row r="123" spans="1:16" x14ac:dyDescent="0.25">
      <c r="A123" s="381">
        <v>2312</v>
      </c>
      <c r="B123" s="418" t="s">
        <v>140</v>
      </c>
      <c r="C123" s="626">
        <f t="shared" si="99"/>
        <v>43460</v>
      </c>
      <c r="D123" s="523">
        <v>58460</v>
      </c>
      <c r="E123" s="640">
        <f>-21009+6009</f>
        <v>-15000</v>
      </c>
      <c r="F123" s="525">
        <f t="shared" si="145"/>
        <v>43460</v>
      </c>
      <c r="G123" s="523"/>
      <c r="H123" s="524"/>
      <c r="I123" s="525">
        <f t="shared" si="146"/>
        <v>0</v>
      </c>
      <c r="J123" s="526"/>
      <c r="K123" s="524"/>
      <c r="L123" s="525">
        <f t="shared" si="147"/>
        <v>0</v>
      </c>
      <c r="M123" s="523"/>
      <c r="N123" s="524"/>
      <c r="O123" s="525">
        <f t="shared" si="148"/>
        <v>0</v>
      </c>
      <c r="P123" s="527"/>
    </row>
    <row r="124" spans="1:16" hidden="1" x14ac:dyDescent="0.25">
      <c r="A124" s="381">
        <v>2313</v>
      </c>
      <c r="B124" s="418" t="s">
        <v>141</v>
      </c>
      <c r="C124" s="626">
        <f t="shared" si="99"/>
        <v>0</v>
      </c>
      <c r="D124" s="523"/>
      <c r="E124" s="524"/>
      <c r="F124" s="525">
        <f t="shared" si="145"/>
        <v>0</v>
      </c>
      <c r="G124" s="523"/>
      <c r="H124" s="524"/>
      <c r="I124" s="525">
        <f t="shared" si="146"/>
        <v>0</v>
      </c>
      <c r="J124" s="526"/>
      <c r="K124" s="524"/>
      <c r="L124" s="525">
        <f t="shared" si="147"/>
        <v>0</v>
      </c>
      <c r="M124" s="523"/>
      <c r="N124" s="524"/>
      <c r="O124" s="525">
        <f t="shared" si="148"/>
        <v>0</v>
      </c>
      <c r="P124" s="527"/>
    </row>
    <row r="125" spans="1:16" ht="36" hidden="1" customHeight="1" x14ac:dyDescent="0.25">
      <c r="A125" s="381">
        <v>2314</v>
      </c>
      <c r="B125" s="418" t="s">
        <v>142</v>
      </c>
      <c r="C125" s="626">
        <f t="shared" si="99"/>
        <v>0</v>
      </c>
      <c r="D125" s="523"/>
      <c r="E125" s="524"/>
      <c r="F125" s="525">
        <f t="shared" si="145"/>
        <v>0</v>
      </c>
      <c r="G125" s="523"/>
      <c r="H125" s="524"/>
      <c r="I125" s="525">
        <f t="shared" si="146"/>
        <v>0</v>
      </c>
      <c r="J125" s="526"/>
      <c r="K125" s="524"/>
      <c r="L125" s="525">
        <f t="shared" si="147"/>
        <v>0</v>
      </c>
      <c r="M125" s="523"/>
      <c r="N125" s="524"/>
      <c r="O125" s="525">
        <f t="shared" si="148"/>
        <v>0</v>
      </c>
      <c r="P125" s="527"/>
    </row>
    <row r="126" spans="1:16" hidden="1" x14ac:dyDescent="0.25">
      <c r="A126" s="528">
        <v>2320</v>
      </c>
      <c r="B126" s="418" t="s">
        <v>143</v>
      </c>
      <c r="C126" s="626">
        <f t="shared" si="99"/>
        <v>0</v>
      </c>
      <c r="D126" s="529">
        <f t="shared" ref="D126:E126" si="149">SUM(D127:D129)</f>
        <v>0</v>
      </c>
      <c r="E126" s="530">
        <f t="shared" si="149"/>
        <v>0</v>
      </c>
      <c r="F126" s="525">
        <f>SUM(F127:F129)</f>
        <v>0</v>
      </c>
      <c r="G126" s="529">
        <f t="shared" ref="G126:H126" si="150">SUM(G127:G129)</f>
        <v>0</v>
      </c>
      <c r="H126" s="530">
        <f t="shared" si="150"/>
        <v>0</v>
      </c>
      <c r="I126" s="525">
        <f>SUM(I127:I129)</f>
        <v>0</v>
      </c>
      <c r="J126" s="531">
        <f t="shared" ref="J126:K126" si="151">SUM(J127:J129)</f>
        <v>0</v>
      </c>
      <c r="K126" s="530">
        <f t="shared" si="151"/>
        <v>0</v>
      </c>
      <c r="L126" s="525">
        <f>SUM(L127:L129)</f>
        <v>0</v>
      </c>
      <c r="M126" s="529">
        <f t="shared" ref="M126:O126" si="152">SUM(M127:M129)</f>
        <v>0</v>
      </c>
      <c r="N126" s="530">
        <f t="shared" si="152"/>
        <v>0</v>
      </c>
      <c r="O126" s="525">
        <f t="shared" si="152"/>
        <v>0</v>
      </c>
      <c r="P126" s="527"/>
    </row>
    <row r="127" spans="1:16" hidden="1" x14ac:dyDescent="0.25">
      <c r="A127" s="381">
        <v>2321</v>
      </c>
      <c r="B127" s="418" t="s">
        <v>144</v>
      </c>
      <c r="C127" s="626">
        <f t="shared" si="99"/>
        <v>0</v>
      </c>
      <c r="D127" s="523"/>
      <c r="E127" s="524"/>
      <c r="F127" s="525">
        <f t="shared" ref="F127:F130" si="153">D127+E127</f>
        <v>0</v>
      </c>
      <c r="G127" s="523"/>
      <c r="H127" s="524"/>
      <c r="I127" s="525">
        <f t="shared" ref="I127:I130" si="154">G127+H127</f>
        <v>0</v>
      </c>
      <c r="J127" s="526"/>
      <c r="K127" s="524"/>
      <c r="L127" s="525">
        <f t="shared" ref="L127:L130" si="155">J127+K127</f>
        <v>0</v>
      </c>
      <c r="M127" s="523"/>
      <c r="N127" s="524"/>
      <c r="O127" s="525">
        <f t="shared" ref="O127:O130" si="156">M127+N127</f>
        <v>0</v>
      </c>
      <c r="P127" s="527"/>
    </row>
    <row r="128" spans="1:16" hidden="1" x14ac:dyDescent="0.25">
      <c r="A128" s="381">
        <v>2322</v>
      </c>
      <c r="B128" s="418" t="s">
        <v>145</v>
      </c>
      <c r="C128" s="626">
        <f t="shared" si="99"/>
        <v>0</v>
      </c>
      <c r="D128" s="523"/>
      <c r="E128" s="524"/>
      <c r="F128" s="525">
        <f t="shared" si="153"/>
        <v>0</v>
      </c>
      <c r="G128" s="523"/>
      <c r="H128" s="524"/>
      <c r="I128" s="525">
        <f t="shared" si="154"/>
        <v>0</v>
      </c>
      <c r="J128" s="526"/>
      <c r="K128" s="524"/>
      <c r="L128" s="525">
        <f t="shared" si="155"/>
        <v>0</v>
      </c>
      <c r="M128" s="523"/>
      <c r="N128" s="524"/>
      <c r="O128" s="525">
        <f t="shared" si="156"/>
        <v>0</v>
      </c>
      <c r="P128" s="527"/>
    </row>
    <row r="129" spans="1:16" ht="10.5" hidden="1" customHeight="1" x14ac:dyDescent="0.25">
      <c r="A129" s="381">
        <v>2329</v>
      </c>
      <c r="B129" s="418" t="s">
        <v>146</v>
      </c>
      <c r="C129" s="626">
        <f t="shared" si="99"/>
        <v>0</v>
      </c>
      <c r="D129" s="523"/>
      <c r="E129" s="524"/>
      <c r="F129" s="525">
        <f t="shared" si="153"/>
        <v>0</v>
      </c>
      <c r="G129" s="523"/>
      <c r="H129" s="524"/>
      <c r="I129" s="525">
        <f t="shared" si="154"/>
        <v>0</v>
      </c>
      <c r="J129" s="526"/>
      <c r="K129" s="524"/>
      <c r="L129" s="525">
        <f t="shared" si="155"/>
        <v>0</v>
      </c>
      <c r="M129" s="523"/>
      <c r="N129" s="524"/>
      <c r="O129" s="525">
        <f t="shared" si="156"/>
        <v>0</v>
      </c>
      <c r="P129" s="527"/>
    </row>
    <row r="130" spans="1:16" hidden="1" x14ac:dyDescent="0.25">
      <c r="A130" s="528">
        <v>2330</v>
      </c>
      <c r="B130" s="418" t="s">
        <v>147</v>
      </c>
      <c r="C130" s="626">
        <f t="shared" si="99"/>
        <v>0</v>
      </c>
      <c r="D130" s="523"/>
      <c r="E130" s="524"/>
      <c r="F130" s="525">
        <f t="shared" si="153"/>
        <v>0</v>
      </c>
      <c r="G130" s="523"/>
      <c r="H130" s="524"/>
      <c r="I130" s="525">
        <f t="shared" si="154"/>
        <v>0</v>
      </c>
      <c r="J130" s="526"/>
      <c r="K130" s="524"/>
      <c r="L130" s="525">
        <f t="shared" si="155"/>
        <v>0</v>
      </c>
      <c r="M130" s="523"/>
      <c r="N130" s="524"/>
      <c r="O130" s="525">
        <f t="shared" si="156"/>
        <v>0</v>
      </c>
      <c r="P130" s="527"/>
    </row>
    <row r="131" spans="1:16" ht="36" hidden="1" x14ac:dyDescent="0.25">
      <c r="A131" s="528">
        <v>2340</v>
      </c>
      <c r="B131" s="418" t="s">
        <v>148</v>
      </c>
      <c r="C131" s="626">
        <f t="shared" si="99"/>
        <v>0</v>
      </c>
      <c r="D131" s="529">
        <f t="shared" ref="D131:E131" si="157">SUM(D132:D133)</f>
        <v>0</v>
      </c>
      <c r="E131" s="530">
        <f t="shared" si="157"/>
        <v>0</v>
      </c>
      <c r="F131" s="525">
        <f>SUM(F132:F133)</f>
        <v>0</v>
      </c>
      <c r="G131" s="529">
        <f t="shared" ref="G131:H131" si="158">SUM(G132:G133)</f>
        <v>0</v>
      </c>
      <c r="H131" s="530">
        <f t="shared" si="158"/>
        <v>0</v>
      </c>
      <c r="I131" s="525">
        <f>SUM(I132:I133)</f>
        <v>0</v>
      </c>
      <c r="J131" s="531">
        <f t="shared" ref="J131:K131" si="159">SUM(J132:J133)</f>
        <v>0</v>
      </c>
      <c r="K131" s="530">
        <f t="shared" si="159"/>
        <v>0</v>
      </c>
      <c r="L131" s="525">
        <f>SUM(L132:L133)</f>
        <v>0</v>
      </c>
      <c r="M131" s="529">
        <f t="shared" ref="M131:O131" si="160">SUM(M132:M133)</f>
        <v>0</v>
      </c>
      <c r="N131" s="530">
        <f t="shared" si="160"/>
        <v>0</v>
      </c>
      <c r="O131" s="525">
        <f t="shared" si="160"/>
        <v>0</v>
      </c>
      <c r="P131" s="527"/>
    </row>
    <row r="132" spans="1:16" hidden="1" x14ac:dyDescent="0.25">
      <c r="A132" s="381">
        <v>2341</v>
      </c>
      <c r="B132" s="418" t="s">
        <v>149</v>
      </c>
      <c r="C132" s="626">
        <f t="shared" si="99"/>
        <v>0</v>
      </c>
      <c r="D132" s="523"/>
      <c r="E132" s="524"/>
      <c r="F132" s="525">
        <f t="shared" ref="F132:F133" si="161">D132+E132</f>
        <v>0</v>
      </c>
      <c r="G132" s="523"/>
      <c r="H132" s="524"/>
      <c r="I132" s="525">
        <f t="shared" ref="I132:I133" si="162">G132+H132</f>
        <v>0</v>
      </c>
      <c r="J132" s="526"/>
      <c r="K132" s="524"/>
      <c r="L132" s="525">
        <f t="shared" ref="L132:L133" si="163">J132+K132</f>
        <v>0</v>
      </c>
      <c r="M132" s="523"/>
      <c r="N132" s="524"/>
      <c r="O132" s="525">
        <f t="shared" ref="O132:O133" si="164">M132+N132</f>
        <v>0</v>
      </c>
      <c r="P132" s="527"/>
    </row>
    <row r="133" spans="1:16" ht="24" hidden="1" x14ac:dyDescent="0.25">
      <c r="A133" s="381">
        <v>2344</v>
      </c>
      <c r="B133" s="418" t="s">
        <v>150</v>
      </c>
      <c r="C133" s="626">
        <f t="shared" si="99"/>
        <v>0</v>
      </c>
      <c r="D133" s="523"/>
      <c r="E133" s="524"/>
      <c r="F133" s="525">
        <f t="shared" si="161"/>
        <v>0</v>
      </c>
      <c r="G133" s="523"/>
      <c r="H133" s="524"/>
      <c r="I133" s="525">
        <f t="shared" si="162"/>
        <v>0</v>
      </c>
      <c r="J133" s="526"/>
      <c r="K133" s="524"/>
      <c r="L133" s="525">
        <f t="shared" si="163"/>
        <v>0</v>
      </c>
      <c r="M133" s="523"/>
      <c r="N133" s="524"/>
      <c r="O133" s="525">
        <f t="shared" si="164"/>
        <v>0</v>
      </c>
      <c r="P133" s="527"/>
    </row>
    <row r="134" spans="1:16" ht="24" hidden="1" x14ac:dyDescent="0.25">
      <c r="A134" s="514">
        <v>2350</v>
      </c>
      <c r="B134" s="471" t="s">
        <v>151</v>
      </c>
      <c r="C134" s="632">
        <f t="shared" si="99"/>
        <v>0</v>
      </c>
      <c r="D134" s="476">
        <f t="shared" ref="D134:E134" si="165">SUM(D135:D137)</f>
        <v>0</v>
      </c>
      <c r="E134" s="477">
        <f t="shared" si="165"/>
        <v>0</v>
      </c>
      <c r="F134" s="515">
        <f>SUM(F135:F137)</f>
        <v>0</v>
      </c>
      <c r="G134" s="476">
        <f t="shared" ref="G134:H134" si="166">SUM(G135:G137)</f>
        <v>0</v>
      </c>
      <c r="H134" s="477">
        <f t="shared" si="166"/>
        <v>0</v>
      </c>
      <c r="I134" s="515">
        <f>SUM(I135:I137)</f>
        <v>0</v>
      </c>
      <c r="J134" s="516">
        <f t="shared" ref="J134:K134" si="167">SUM(J135:J137)</f>
        <v>0</v>
      </c>
      <c r="K134" s="477">
        <f t="shared" si="167"/>
        <v>0</v>
      </c>
      <c r="L134" s="515">
        <f>SUM(L135:L137)</f>
        <v>0</v>
      </c>
      <c r="M134" s="476">
        <f t="shared" ref="M134:O134" si="168">SUM(M135:M137)</f>
        <v>0</v>
      </c>
      <c r="N134" s="477">
        <f t="shared" si="168"/>
        <v>0</v>
      </c>
      <c r="O134" s="515">
        <f t="shared" si="168"/>
        <v>0</v>
      </c>
      <c r="P134" s="517"/>
    </row>
    <row r="135" spans="1:16" hidden="1" x14ac:dyDescent="0.25">
      <c r="A135" s="374">
        <v>2351</v>
      </c>
      <c r="B135" s="410" t="s">
        <v>152</v>
      </c>
      <c r="C135" s="625">
        <f t="shared" si="99"/>
        <v>0</v>
      </c>
      <c r="D135" s="518"/>
      <c r="E135" s="519"/>
      <c r="F135" s="520">
        <f t="shared" ref="F135:F137" si="169">D135+E135</f>
        <v>0</v>
      </c>
      <c r="G135" s="518"/>
      <c r="H135" s="519"/>
      <c r="I135" s="520">
        <f t="shared" ref="I135:I137" si="170">G135+H135</f>
        <v>0</v>
      </c>
      <c r="J135" s="521"/>
      <c r="K135" s="519"/>
      <c r="L135" s="520">
        <f t="shared" ref="L135:L137" si="171">J135+K135</f>
        <v>0</v>
      </c>
      <c r="M135" s="518"/>
      <c r="N135" s="519"/>
      <c r="O135" s="520">
        <f t="shared" ref="O135:O137" si="172">M135+N135</f>
        <v>0</v>
      </c>
      <c r="P135" s="522"/>
    </row>
    <row r="136" spans="1:16" ht="24" hidden="1" x14ac:dyDescent="0.25">
      <c r="A136" s="381">
        <v>2352</v>
      </c>
      <c r="B136" s="418" t="s">
        <v>153</v>
      </c>
      <c r="C136" s="626">
        <f t="shared" si="99"/>
        <v>0</v>
      </c>
      <c r="D136" s="523"/>
      <c r="E136" s="524"/>
      <c r="F136" s="525">
        <f t="shared" si="169"/>
        <v>0</v>
      </c>
      <c r="G136" s="523"/>
      <c r="H136" s="524"/>
      <c r="I136" s="525">
        <f t="shared" si="170"/>
        <v>0</v>
      </c>
      <c r="J136" s="526"/>
      <c r="K136" s="524"/>
      <c r="L136" s="525">
        <f t="shared" si="171"/>
        <v>0</v>
      </c>
      <c r="M136" s="523"/>
      <c r="N136" s="524"/>
      <c r="O136" s="525">
        <f t="shared" si="172"/>
        <v>0</v>
      </c>
      <c r="P136" s="527"/>
    </row>
    <row r="137" spans="1:16" ht="24" hidden="1" x14ac:dyDescent="0.25">
      <c r="A137" s="381">
        <v>2353</v>
      </c>
      <c r="B137" s="418" t="s">
        <v>154</v>
      </c>
      <c r="C137" s="626">
        <f t="shared" si="99"/>
        <v>0</v>
      </c>
      <c r="D137" s="523"/>
      <c r="E137" s="524"/>
      <c r="F137" s="525">
        <f t="shared" si="169"/>
        <v>0</v>
      </c>
      <c r="G137" s="523"/>
      <c r="H137" s="524"/>
      <c r="I137" s="525">
        <f t="shared" si="170"/>
        <v>0</v>
      </c>
      <c r="J137" s="526"/>
      <c r="K137" s="524"/>
      <c r="L137" s="525">
        <f t="shared" si="171"/>
        <v>0</v>
      </c>
      <c r="M137" s="523"/>
      <c r="N137" s="524"/>
      <c r="O137" s="525">
        <f t="shared" si="172"/>
        <v>0</v>
      </c>
      <c r="P137" s="527"/>
    </row>
    <row r="138" spans="1:16" ht="36" hidden="1" x14ac:dyDescent="0.25">
      <c r="A138" s="528">
        <v>2360</v>
      </c>
      <c r="B138" s="418" t="s">
        <v>155</v>
      </c>
      <c r="C138" s="626">
        <f t="shared" si="99"/>
        <v>0</v>
      </c>
      <c r="D138" s="529">
        <f t="shared" ref="D138:E138" si="173">SUM(D139:D145)</f>
        <v>0</v>
      </c>
      <c r="E138" s="530">
        <f t="shared" si="173"/>
        <v>0</v>
      </c>
      <c r="F138" s="525">
        <f>SUM(F139:F145)</f>
        <v>0</v>
      </c>
      <c r="G138" s="529">
        <f t="shared" ref="G138:H138" si="174">SUM(G139:G145)</f>
        <v>0</v>
      </c>
      <c r="H138" s="530">
        <f t="shared" si="174"/>
        <v>0</v>
      </c>
      <c r="I138" s="525">
        <f>SUM(I139:I145)</f>
        <v>0</v>
      </c>
      <c r="J138" s="531">
        <f t="shared" ref="J138:K138" si="175">SUM(J139:J145)</f>
        <v>0</v>
      </c>
      <c r="K138" s="530">
        <f t="shared" si="175"/>
        <v>0</v>
      </c>
      <c r="L138" s="525">
        <f>SUM(L139:L145)</f>
        <v>0</v>
      </c>
      <c r="M138" s="529">
        <f t="shared" ref="M138:O138" si="176">SUM(M139:M145)</f>
        <v>0</v>
      </c>
      <c r="N138" s="530">
        <f t="shared" si="176"/>
        <v>0</v>
      </c>
      <c r="O138" s="525">
        <f t="shared" si="176"/>
        <v>0</v>
      </c>
      <c r="P138" s="527"/>
    </row>
    <row r="139" spans="1:16" hidden="1" x14ac:dyDescent="0.25">
      <c r="A139" s="380">
        <v>2361</v>
      </c>
      <c r="B139" s="418" t="s">
        <v>156</v>
      </c>
      <c r="C139" s="626">
        <f t="shared" si="99"/>
        <v>0</v>
      </c>
      <c r="D139" s="523"/>
      <c r="E139" s="524"/>
      <c r="F139" s="525">
        <f t="shared" ref="F139:F146" si="177">D139+E139</f>
        <v>0</v>
      </c>
      <c r="G139" s="523"/>
      <c r="H139" s="524"/>
      <c r="I139" s="525">
        <f t="shared" ref="I139:I146" si="178">G139+H139</f>
        <v>0</v>
      </c>
      <c r="J139" s="526"/>
      <c r="K139" s="524"/>
      <c r="L139" s="525">
        <f t="shared" ref="L139:L146" si="179">J139+K139</f>
        <v>0</v>
      </c>
      <c r="M139" s="523"/>
      <c r="N139" s="524"/>
      <c r="O139" s="525">
        <f t="shared" ref="O139:O146" si="180">M139+N139</f>
        <v>0</v>
      </c>
      <c r="P139" s="527"/>
    </row>
    <row r="140" spans="1:16" ht="24" hidden="1" x14ac:dyDescent="0.25">
      <c r="A140" s="380">
        <v>2362</v>
      </c>
      <c r="B140" s="418" t="s">
        <v>157</v>
      </c>
      <c r="C140" s="626">
        <f t="shared" si="99"/>
        <v>0</v>
      </c>
      <c r="D140" s="523"/>
      <c r="E140" s="524"/>
      <c r="F140" s="525">
        <f t="shared" si="177"/>
        <v>0</v>
      </c>
      <c r="G140" s="523"/>
      <c r="H140" s="524"/>
      <c r="I140" s="525">
        <f t="shared" si="178"/>
        <v>0</v>
      </c>
      <c r="J140" s="526"/>
      <c r="K140" s="524"/>
      <c r="L140" s="525">
        <f t="shared" si="179"/>
        <v>0</v>
      </c>
      <c r="M140" s="523"/>
      <c r="N140" s="524"/>
      <c r="O140" s="525">
        <f t="shared" si="180"/>
        <v>0</v>
      </c>
      <c r="P140" s="527"/>
    </row>
    <row r="141" spans="1:16" hidden="1" x14ac:dyDescent="0.25">
      <c r="A141" s="380">
        <v>2363</v>
      </c>
      <c r="B141" s="418" t="s">
        <v>158</v>
      </c>
      <c r="C141" s="626">
        <f t="shared" si="99"/>
        <v>0</v>
      </c>
      <c r="D141" s="523"/>
      <c r="E141" s="524"/>
      <c r="F141" s="525">
        <f t="shared" si="177"/>
        <v>0</v>
      </c>
      <c r="G141" s="523"/>
      <c r="H141" s="524"/>
      <c r="I141" s="525">
        <f t="shared" si="178"/>
        <v>0</v>
      </c>
      <c r="J141" s="526"/>
      <c r="K141" s="524"/>
      <c r="L141" s="525">
        <f t="shared" si="179"/>
        <v>0</v>
      </c>
      <c r="M141" s="523"/>
      <c r="N141" s="524"/>
      <c r="O141" s="525">
        <f t="shared" si="180"/>
        <v>0</v>
      </c>
      <c r="P141" s="527"/>
    </row>
    <row r="142" spans="1:16" hidden="1" x14ac:dyDescent="0.25">
      <c r="A142" s="380">
        <v>2364</v>
      </c>
      <c r="B142" s="418" t="s">
        <v>159</v>
      </c>
      <c r="C142" s="626">
        <f t="shared" si="99"/>
        <v>0</v>
      </c>
      <c r="D142" s="523"/>
      <c r="E142" s="524"/>
      <c r="F142" s="525">
        <f t="shared" si="177"/>
        <v>0</v>
      </c>
      <c r="G142" s="523"/>
      <c r="H142" s="524"/>
      <c r="I142" s="525">
        <f t="shared" si="178"/>
        <v>0</v>
      </c>
      <c r="J142" s="526"/>
      <c r="K142" s="524"/>
      <c r="L142" s="525">
        <f t="shared" si="179"/>
        <v>0</v>
      </c>
      <c r="M142" s="523"/>
      <c r="N142" s="524"/>
      <c r="O142" s="525">
        <f t="shared" si="180"/>
        <v>0</v>
      </c>
      <c r="P142" s="527"/>
    </row>
    <row r="143" spans="1:16" ht="12.75" hidden="1" customHeight="1" x14ac:dyDescent="0.25">
      <c r="A143" s="380">
        <v>2365</v>
      </c>
      <c r="B143" s="418" t="s">
        <v>160</v>
      </c>
      <c r="C143" s="626">
        <f t="shared" si="99"/>
        <v>0</v>
      </c>
      <c r="D143" s="523"/>
      <c r="E143" s="524"/>
      <c r="F143" s="525">
        <f t="shared" si="177"/>
        <v>0</v>
      </c>
      <c r="G143" s="523"/>
      <c r="H143" s="524"/>
      <c r="I143" s="525">
        <f t="shared" si="178"/>
        <v>0</v>
      </c>
      <c r="J143" s="526"/>
      <c r="K143" s="524"/>
      <c r="L143" s="525">
        <f t="shared" si="179"/>
        <v>0</v>
      </c>
      <c r="M143" s="523"/>
      <c r="N143" s="524"/>
      <c r="O143" s="525">
        <f t="shared" si="180"/>
        <v>0</v>
      </c>
      <c r="P143" s="527"/>
    </row>
    <row r="144" spans="1:16" ht="36" hidden="1" x14ac:dyDescent="0.25">
      <c r="A144" s="380">
        <v>2366</v>
      </c>
      <c r="B144" s="418" t="s">
        <v>161</v>
      </c>
      <c r="C144" s="626">
        <f t="shared" si="99"/>
        <v>0</v>
      </c>
      <c r="D144" s="523"/>
      <c r="E144" s="524"/>
      <c r="F144" s="525">
        <f t="shared" si="177"/>
        <v>0</v>
      </c>
      <c r="G144" s="523"/>
      <c r="H144" s="524"/>
      <c r="I144" s="525">
        <f t="shared" si="178"/>
        <v>0</v>
      </c>
      <c r="J144" s="526"/>
      <c r="K144" s="524"/>
      <c r="L144" s="525">
        <f t="shared" si="179"/>
        <v>0</v>
      </c>
      <c r="M144" s="523"/>
      <c r="N144" s="524"/>
      <c r="O144" s="525">
        <f t="shared" si="180"/>
        <v>0</v>
      </c>
      <c r="P144" s="527"/>
    </row>
    <row r="145" spans="1:16" ht="60" hidden="1" x14ac:dyDescent="0.25">
      <c r="A145" s="380">
        <v>2369</v>
      </c>
      <c r="B145" s="418" t="s">
        <v>162</v>
      </c>
      <c r="C145" s="626">
        <f t="shared" si="99"/>
        <v>0</v>
      </c>
      <c r="D145" s="523"/>
      <c r="E145" s="524"/>
      <c r="F145" s="525">
        <f t="shared" si="177"/>
        <v>0</v>
      </c>
      <c r="G145" s="523"/>
      <c r="H145" s="524"/>
      <c r="I145" s="525">
        <f t="shared" si="178"/>
        <v>0</v>
      </c>
      <c r="J145" s="526"/>
      <c r="K145" s="524"/>
      <c r="L145" s="525">
        <f t="shared" si="179"/>
        <v>0</v>
      </c>
      <c r="M145" s="523"/>
      <c r="N145" s="524"/>
      <c r="O145" s="525">
        <f t="shared" si="180"/>
        <v>0</v>
      </c>
      <c r="P145" s="527"/>
    </row>
    <row r="146" spans="1:16" hidden="1" x14ac:dyDescent="0.25">
      <c r="A146" s="514">
        <v>2370</v>
      </c>
      <c r="B146" s="471" t="s">
        <v>163</v>
      </c>
      <c r="C146" s="632">
        <f t="shared" si="99"/>
        <v>0</v>
      </c>
      <c r="D146" s="532"/>
      <c r="E146" s="533"/>
      <c r="F146" s="515">
        <f t="shared" si="177"/>
        <v>0</v>
      </c>
      <c r="G146" s="532"/>
      <c r="H146" s="533"/>
      <c r="I146" s="515">
        <f t="shared" si="178"/>
        <v>0</v>
      </c>
      <c r="J146" s="534"/>
      <c r="K146" s="533"/>
      <c r="L146" s="515">
        <f t="shared" si="179"/>
        <v>0</v>
      </c>
      <c r="M146" s="532"/>
      <c r="N146" s="533"/>
      <c r="O146" s="515">
        <f t="shared" si="180"/>
        <v>0</v>
      </c>
      <c r="P146" s="517"/>
    </row>
    <row r="147" spans="1:16" hidden="1" x14ac:dyDescent="0.25">
      <c r="A147" s="514">
        <v>2380</v>
      </c>
      <c r="B147" s="471" t="s">
        <v>164</v>
      </c>
      <c r="C147" s="632">
        <f t="shared" si="99"/>
        <v>0</v>
      </c>
      <c r="D147" s="476">
        <f t="shared" ref="D147:E147" si="181">SUM(D148:D149)</f>
        <v>0</v>
      </c>
      <c r="E147" s="477">
        <f t="shared" si="181"/>
        <v>0</v>
      </c>
      <c r="F147" s="515">
        <f>SUM(F148:F149)</f>
        <v>0</v>
      </c>
      <c r="G147" s="476">
        <f t="shared" ref="G147:H147" si="182">SUM(G148:G149)</f>
        <v>0</v>
      </c>
      <c r="H147" s="477">
        <f t="shared" si="182"/>
        <v>0</v>
      </c>
      <c r="I147" s="515">
        <f>SUM(I148:I149)</f>
        <v>0</v>
      </c>
      <c r="J147" s="516">
        <f t="shared" ref="J147:K147" si="183">SUM(J148:J149)</f>
        <v>0</v>
      </c>
      <c r="K147" s="477">
        <f t="shared" si="183"/>
        <v>0</v>
      </c>
      <c r="L147" s="515">
        <f>SUM(L148:L149)</f>
        <v>0</v>
      </c>
      <c r="M147" s="476">
        <f t="shared" ref="M147:O147" si="184">SUM(M148:M149)</f>
        <v>0</v>
      </c>
      <c r="N147" s="477">
        <f t="shared" si="184"/>
        <v>0</v>
      </c>
      <c r="O147" s="515">
        <f t="shared" si="184"/>
        <v>0</v>
      </c>
      <c r="P147" s="517"/>
    </row>
    <row r="148" spans="1:16" hidden="1" x14ac:dyDescent="0.25">
      <c r="A148" s="373">
        <v>2381</v>
      </c>
      <c r="B148" s="410" t="s">
        <v>165</v>
      </c>
      <c r="C148" s="625">
        <f t="shared" si="99"/>
        <v>0</v>
      </c>
      <c r="D148" s="518"/>
      <c r="E148" s="519"/>
      <c r="F148" s="520">
        <f t="shared" ref="F148:F151" si="185">D148+E148</f>
        <v>0</v>
      </c>
      <c r="G148" s="518"/>
      <c r="H148" s="519"/>
      <c r="I148" s="520">
        <f t="shared" ref="I148:I151" si="186">G148+H148</f>
        <v>0</v>
      </c>
      <c r="J148" s="521"/>
      <c r="K148" s="519"/>
      <c r="L148" s="520">
        <f t="shared" ref="L148:L151" si="187">J148+K148</f>
        <v>0</v>
      </c>
      <c r="M148" s="518"/>
      <c r="N148" s="519"/>
      <c r="O148" s="520">
        <f t="shared" ref="O148:O151" si="188">M148+N148</f>
        <v>0</v>
      </c>
      <c r="P148" s="522"/>
    </row>
    <row r="149" spans="1:16" ht="24" hidden="1" x14ac:dyDescent="0.25">
      <c r="A149" s="380">
        <v>2389</v>
      </c>
      <c r="B149" s="418" t="s">
        <v>166</v>
      </c>
      <c r="C149" s="626">
        <f t="shared" ref="C149:C212" si="189">F149+I149+L149+O149</f>
        <v>0</v>
      </c>
      <c r="D149" s="523"/>
      <c r="E149" s="524"/>
      <c r="F149" s="525">
        <f t="shared" si="185"/>
        <v>0</v>
      </c>
      <c r="G149" s="523"/>
      <c r="H149" s="524"/>
      <c r="I149" s="525">
        <f t="shared" si="186"/>
        <v>0</v>
      </c>
      <c r="J149" s="526"/>
      <c r="K149" s="524"/>
      <c r="L149" s="525">
        <f t="shared" si="187"/>
        <v>0</v>
      </c>
      <c r="M149" s="523"/>
      <c r="N149" s="524"/>
      <c r="O149" s="525">
        <f t="shared" si="188"/>
        <v>0</v>
      </c>
      <c r="P149" s="527"/>
    </row>
    <row r="150" spans="1:16" hidden="1" x14ac:dyDescent="0.25">
      <c r="A150" s="514">
        <v>2390</v>
      </c>
      <c r="B150" s="471" t="s">
        <v>167</v>
      </c>
      <c r="C150" s="632">
        <f t="shared" si="189"/>
        <v>0</v>
      </c>
      <c r="D150" s="532"/>
      <c r="E150" s="533"/>
      <c r="F150" s="515">
        <f t="shared" si="185"/>
        <v>0</v>
      </c>
      <c r="G150" s="532"/>
      <c r="H150" s="533"/>
      <c r="I150" s="515">
        <f t="shared" si="186"/>
        <v>0</v>
      </c>
      <c r="J150" s="534"/>
      <c r="K150" s="533"/>
      <c r="L150" s="515">
        <f t="shared" si="187"/>
        <v>0</v>
      </c>
      <c r="M150" s="532"/>
      <c r="N150" s="533"/>
      <c r="O150" s="515">
        <f t="shared" si="188"/>
        <v>0</v>
      </c>
      <c r="P150" s="517"/>
    </row>
    <row r="151" spans="1:16" hidden="1" x14ac:dyDescent="0.25">
      <c r="A151" s="398">
        <v>2400</v>
      </c>
      <c r="B151" s="508" t="s">
        <v>168</v>
      </c>
      <c r="C151" s="624">
        <f t="shared" si="189"/>
        <v>0</v>
      </c>
      <c r="D151" s="547"/>
      <c r="E151" s="548"/>
      <c r="F151" s="511">
        <f t="shared" si="185"/>
        <v>0</v>
      </c>
      <c r="G151" s="547"/>
      <c r="H151" s="548"/>
      <c r="I151" s="511">
        <f t="shared" si="186"/>
        <v>0</v>
      </c>
      <c r="J151" s="549"/>
      <c r="K151" s="548"/>
      <c r="L151" s="511">
        <f t="shared" si="187"/>
        <v>0</v>
      </c>
      <c r="M151" s="547"/>
      <c r="N151" s="548"/>
      <c r="O151" s="511">
        <f t="shared" si="188"/>
        <v>0</v>
      </c>
      <c r="P151" s="535"/>
    </row>
    <row r="152" spans="1:16" ht="24" hidden="1" x14ac:dyDescent="0.25">
      <c r="A152" s="398">
        <v>2500</v>
      </c>
      <c r="B152" s="508" t="s">
        <v>169</v>
      </c>
      <c r="C152" s="624">
        <f t="shared" si="189"/>
        <v>0</v>
      </c>
      <c r="D152" s="509">
        <f t="shared" ref="D152:E152" si="190">SUM(D153,D159)</f>
        <v>0</v>
      </c>
      <c r="E152" s="510">
        <f t="shared" si="190"/>
        <v>0</v>
      </c>
      <c r="F152" s="511">
        <f>SUM(F153,F159)</f>
        <v>0</v>
      </c>
      <c r="G152" s="509">
        <f t="shared" ref="G152:O152" si="191">SUM(G153,G159)</f>
        <v>0</v>
      </c>
      <c r="H152" s="510">
        <f t="shared" si="191"/>
        <v>0</v>
      </c>
      <c r="I152" s="511">
        <f t="shared" si="191"/>
        <v>0</v>
      </c>
      <c r="J152" s="512">
        <f t="shared" si="191"/>
        <v>0</v>
      </c>
      <c r="K152" s="510">
        <f t="shared" si="191"/>
        <v>0</v>
      </c>
      <c r="L152" s="511">
        <f t="shared" si="191"/>
        <v>0</v>
      </c>
      <c r="M152" s="509">
        <f t="shared" si="191"/>
        <v>0</v>
      </c>
      <c r="N152" s="510">
        <f t="shared" si="191"/>
        <v>0</v>
      </c>
      <c r="O152" s="511">
        <f t="shared" si="191"/>
        <v>0</v>
      </c>
      <c r="P152" s="513"/>
    </row>
    <row r="153" spans="1:16" ht="24" hidden="1" x14ac:dyDescent="0.25">
      <c r="A153" s="536">
        <v>2510</v>
      </c>
      <c r="B153" s="410" t="s">
        <v>170</v>
      </c>
      <c r="C153" s="625">
        <f t="shared" si="189"/>
        <v>0</v>
      </c>
      <c r="D153" s="537">
        <f t="shared" ref="D153:E153" si="192">SUM(D154:D158)</f>
        <v>0</v>
      </c>
      <c r="E153" s="538">
        <f t="shared" si="192"/>
        <v>0</v>
      </c>
      <c r="F153" s="520">
        <f>SUM(F154:F158)</f>
        <v>0</v>
      </c>
      <c r="G153" s="537">
        <f t="shared" ref="G153:O153" si="193">SUM(G154:G158)</f>
        <v>0</v>
      </c>
      <c r="H153" s="538">
        <f t="shared" si="193"/>
        <v>0</v>
      </c>
      <c r="I153" s="520">
        <f t="shared" si="193"/>
        <v>0</v>
      </c>
      <c r="J153" s="539">
        <f t="shared" si="193"/>
        <v>0</v>
      </c>
      <c r="K153" s="538">
        <f t="shared" si="193"/>
        <v>0</v>
      </c>
      <c r="L153" s="520">
        <f t="shared" si="193"/>
        <v>0</v>
      </c>
      <c r="M153" s="537">
        <f t="shared" si="193"/>
        <v>0</v>
      </c>
      <c r="N153" s="538">
        <f t="shared" si="193"/>
        <v>0</v>
      </c>
      <c r="O153" s="520">
        <f t="shared" si="193"/>
        <v>0</v>
      </c>
      <c r="P153" s="550"/>
    </row>
    <row r="154" spans="1:16" ht="24" hidden="1" x14ac:dyDescent="0.25">
      <c r="A154" s="381">
        <v>2512</v>
      </c>
      <c r="B154" s="418" t="s">
        <v>171</v>
      </c>
      <c r="C154" s="626">
        <f t="shared" si="189"/>
        <v>0</v>
      </c>
      <c r="D154" s="523"/>
      <c r="E154" s="524"/>
      <c r="F154" s="525">
        <f t="shared" ref="F154:F159" si="194">D154+E154</f>
        <v>0</v>
      </c>
      <c r="G154" s="523"/>
      <c r="H154" s="524"/>
      <c r="I154" s="525">
        <f t="shared" ref="I154:I159" si="195">G154+H154</f>
        <v>0</v>
      </c>
      <c r="J154" s="526"/>
      <c r="K154" s="524"/>
      <c r="L154" s="525">
        <f t="shared" ref="L154:L159" si="196">J154+K154</f>
        <v>0</v>
      </c>
      <c r="M154" s="523"/>
      <c r="N154" s="524"/>
      <c r="O154" s="525">
        <f t="shared" ref="O154:O159" si="197">M154+N154</f>
        <v>0</v>
      </c>
      <c r="P154" s="527"/>
    </row>
    <row r="155" spans="1:16" ht="24" hidden="1" x14ac:dyDescent="0.25">
      <c r="A155" s="381">
        <v>2513</v>
      </c>
      <c r="B155" s="418" t="s">
        <v>172</v>
      </c>
      <c r="C155" s="626">
        <f t="shared" si="189"/>
        <v>0</v>
      </c>
      <c r="D155" s="523"/>
      <c r="E155" s="524"/>
      <c r="F155" s="525">
        <f t="shared" si="194"/>
        <v>0</v>
      </c>
      <c r="G155" s="523"/>
      <c r="H155" s="524"/>
      <c r="I155" s="525">
        <f t="shared" si="195"/>
        <v>0</v>
      </c>
      <c r="J155" s="526"/>
      <c r="K155" s="524"/>
      <c r="L155" s="525">
        <f t="shared" si="196"/>
        <v>0</v>
      </c>
      <c r="M155" s="523"/>
      <c r="N155" s="524"/>
      <c r="O155" s="525">
        <f t="shared" si="197"/>
        <v>0</v>
      </c>
      <c r="P155" s="527"/>
    </row>
    <row r="156" spans="1:16" ht="36" hidden="1" x14ac:dyDescent="0.25">
      <c r="A156" s="381">
        <v>2514</v>
      </c>
      <c r="B156" s="418" t="s">
        <v>173</v>
      </c>
      <c r="C156" s="626">
        <f t="shared" si="189"/>
        <v>0</v>
      </c>
      <c r="D156" s="523"/>
      <c r="E156" s="524"/>
      <c r="F156" s="525">
        <f t="shared" si="194"/>
        <v>0</v>
      </c>
      <c r="G156" s="523"/>
      <c r="H156" s="524"/>
      <c r="I156" s="525">
        <f t="shared" si="195"/>
        <v>0</v>
      </c>
      <c r="J156" s="526"/>
      <c r="K156" s="524"/>
      <c r="L156" s="525">
        <f t="shared" si="196"/>
        <v>0</v>
      </c>
      <c r="M156" s="523"/>
      <c r="N156" s="524"/>
      <c r="O156" s="525">
        <f t="shared" si="197"/>
        <v>0</v>
      </c>
      <c r="P156" s="527"/>
    </row>
    <row r="157" spans="1:16" ht="24" hidden="1" x14ac:dyDescent="0.25">
      <c r="A157" s="381">
        <v>2515</v>
      </c>
      <c r="B157" s="418" t="s">
        <v>174</v>
      </c>
      <c r="C157" s="626">
        <f t="shared" si="189"/>
        <v>0</v>
      </c>
      <c r="D157" s="523"/>
      <c r="E157" s="524"/>
      <c r="F157" s="525">
        <f t="shared" si="194"/>
        <v>0</v>
      </c>
      <c r="G157" s="523"/>
      <c r="H157" s="524"/>
      <c r="I157" s="525">
        <f t="shared" si="195"/>
        <v>0</v>
      </c>
      <c r="J157" s="526"/>
      <c r="K157" s="524"/>
      <c r="L157" s="525">
        <f t="shared" si="196"/>
        <v>0</v>
      </c>
      <c r="M157" s="523"/>
      <c r="N157" s="524"/>
      <c r="O157" s="525">
        <f t="shared" si="197"/>
        <v>0</v>
      </c>
      <c r="P157" s="527"/>
    </row>
    <row r="158" spans="1:16" ht="24" hidden="1" x14ac:dyDescent="0.25">
      <c r="A158" s="381">
        <v>2519</v>
      </c>
      <c r="B158" s="418" t="s">
        <v>175</v>
      </c>
      <c r="C158" s="626">
        <f t="shared" si="189"/>
        <v>0</v>
      </c>
      <c r="D158" s="523"/>
      <c r="E158" s="524"/>
      <c r="F158" s="525">
        <f t="shared" si="194"/>
        <v>0</v>
      </c>
      <c r="G158" s="523"/>
      <c r="H158" s="524"/>
      <c r="I158" s="525">
        <f t="shared" si="195"/>
        <v>0</v>
      </c>
      <c r="J158" s="526"/>
      <c r="K158" s="524"/>
      <c r="L158" s="525">
        <f t="shared" si="196"/>
        <v>0</v>
      </c>
      <c r="M158" s="523"/>
      <c r="N158" s="524"/>
      <c r="O158" s="525">
        <f t="shared" si="197"/>
        <v>0</v>
      </c>
      <c r="P158" s="527"/>
    </row>
    <row r="159" spans="1:16" ht="24" hidden="1" x14ac:dyDescent="0.25">
      <c r="A159" s="528">
        <v>2520</v>
      </c>
      <c r="B159" s="418" t="s">
        <v>176</v>
      </c>
      <c r="C159" s="626">
        <f t="shared" si="189"/>
        <v>0</v>
      </c>
      <c r="D159" s="523"/>
      <c r="E159" s="524"/>
      <c r="F159" s="525">
        <f t="shared" si="194"/>
        <v>0</v>
      </c>
      <c r="G159" s="523"/>
      <c r="H159" s="524"/>
      <c r="I159" s="525">
        <f t="shared" si="195"/>
        <v>0</v>
      </c>
      <c r="J159" s="526"/>
      <c r="K159" s="524"/>
      <c r="L159" s="525">
        <f t="shared" si="196"/>
        <v>0</v>
      </c>
      <c r="M159" s="523"/>
      <c r="N159" s="524"/>
      <c r="O159" s="525">
        <f t="shared" si="197"/>
        <v>0</v>
      </c>
      <c r="P159" s="527"/>
    </row>
    <row r="160" spans="1:16" hidden="1" x14ac:dyDescent="0.25">
      <c r="A160" s="503">
        <v>3000</v>
      </c>
      <c r="B160" s="503" t="s">
        <v>177</v>
      </c>
      <c r="C160" s="637">
        <f t="shared" si="189"/>
        <v>0</v>
      </c>
      <c r="D160" s="504">
        <f t="shared" ref="D160:E160" si="198">SUM(D161,D171)</f>
        <v>0</v>
      </c>
      <c r="E160" s="505">
        <f t="shared" si="198"/>
        <v>0</v>
      </c>
      <c r="F160" s="506">
        <f>SUM(F161,F171)</f>
        <v>0</v>
      </c>
      <c r="G160" s="504">
        <f t="shared" ref="G160:H160" si="199">SUM(G161,G171)</f>
        <v>0</v>
      </c>
      <c r="H160" s="505">
        <f t="shared" si="199"/>
        <v>0</v>
      </c>
      <c r="I160" s="506">
        <f>SUM(I161,I171)</f>
        <v>0</v>
      </c>
      <c r="J160" s="507">
        <f t="shared" ref="J160:K160" si="200">SUM(J161,J171)</f>
        <v>0</v>
      </c>
      <c r="K160" s="505">
        <f t="shared" si="200"/>
        <v>0</v>
      </c>
      <c r="L160" s="506">
        <f>SUM(L161,L171)</f>
        <v>0</v>
      </c>
      <c r="M160" s="504">
        <f t="shared" ref="M160:O160" si="201">SUM(M161,M171)</f>
        <v>0</v>
      </c>
      <c r="N160" s="505">
        <f t="shared" si="201"/>
        <v>0</v>
      </c>
      <c r="O160" s="506">
        <f t="shared" si="201"/>
        <v>0</v>
      </c>
      <c r="P160" s="200"/>
    </row>
    <row r="161" spans="1:16" ht="24" hidden="1" x14ac:dyDescent="0.25">
      <c r="A161" s="398">
        <v>3200</v>
      </c>
      <c r="B161" s="551" t="s">
        <v>178</v>
      </c>
      <c r="C161" s="624">
        <f t="shared" si="189"/>
        <v>0</v>
      </c>
      <c r="D161" s="509">
        <f t="shared" ref="D161:E161" si="202">SUM(D162,D166)</f>
        <v>0</v>
      </c>
      <c r="E161" s="510">
        <f t="shared" si="202"/>
        <v>0</v>
      </c>
      <c r="F161" s="511">
        <f>SUM(F162,F166)</f>
        <v>0</v>
      </c>
      <c r="G161" s="509">
        <f t="shared" ref="G161:O161" si="203">SUM(G162,G166)</f>
        <v>0</v>
      </c>
      <c r="H161" s="510">
        <f t="shared" si="203"/>
        <v>0</v>
      </c>
      <c r="I161" s="511">
        <f t="shared" si="203"/>
        <v>0</v>
      </c>
      <c r="J161" s="512">
        <f t="shared" si="203"/>
        <v>0</v>
      </c>
      <c r="K161" s="510">
        <f t="shared" si="203"/>
        <v>0</v>
      </c>
      <c r="L161" s="511">
        <f t="shared" si="203"/>
        <v>0</v>
      </c>
      <c r="M161" s="509">
        <f t="shared" si="203"/>
        <v>0</v>
      </c>
      <c r="N161" s="510">
        <f t="shared" si="203"/>
        <v>0</v>
      </c>
      <c r="O161" s="511">
        <f t="shared" si="203"/>
        <v>0</v>
      </c>
      <c r="P161" s="513"/>
    </row>
    <row r="162" spans="1:16" ht="36" hidden="1" x14ac:dyDescent="0.25">
      <c r="A162" s="536">
        <v>3260</v>
      </c>
      <c r="B162" s="410" t="s">
        <v>179</v>
      </c>
      <c r="C162" s="625">
        <f t="shared" si="189"/>
        <v>0</v>
      </c>
      <c r="D162" s="537">
        <f t="shared" ref="D162:E162" si="204">SUM(D163:D165)</f>
        <v>0</v>
      </c>
      <c r="E162" s="538">
        <f t="shared" si="204"/>
        <v>0</v>
      </c>
      <c r="F162" s="520">
        <f>SUM(F163:F165)</f>
        <v>0</v>
      </c>
      <c r="G162" s="537">
        <f t="shared" ref="G162:H162" si="205">SUM(G163:G165)</f>
        <v>0</v>
      </c>
      <c r="H162" s="538">
        <f t="shared" si="205"/>
        <v>0</v>
      </c>
      <c r="I162" s="520">
        <f>SUM(I163:I165)</f>
        <v>0</v>
      </c>
      <c r="J162" s="539">
        <f t="shared" ref="J162:K162" si="206">SUM(J163:J165)</f>
        <v>0</v>
      </c>
      <c r="K162" s="538">
        <f t="shared" si="206"/>
        <v>0</v>
      </c>
      <c r="L162" s="520">
        <f>SUM(L163:L165)</f>
        <v>0</v>
      </c>
      <c r="M162" s="537">
        <f t="shared" ref="M162:O162" si="207">SUM(M163:M165)</f>
        <v>0</v>
      </c>
      <c r="N162" s="538">
        <f t="shared" si="207"/>
        <v>0</v>
      </c>
      <c r="O162" s="520">
        <f t="shared" si="207"/>
        <v>0</v>
      </c>
      <c r="P162" s="522"/>
    </row>
    <row r="163" spans="1:16" ht="24" hidden="1" x14ac:dyDescent="0.25">
      <c r="A163" s="381">
        <v>3261</v>
      </c>
      <c r="B163" s="418" t="s">
        <v>180</v>
      </c>
      <c r="C163" s="626">
        <f t="shared" si="189"/>
        <v>0</v>
      </c>
      <c r="D163" s="523"/>
      <c r="E163" s="524"/>
      <c r="F163" s="525">
        <f t="shared" ref="F163:F165" si="208">D163+E163</f>
        <v>0</v>
      </c>
      <c r="G163" s="523"/>
      <c r="H163" s="524"/>
      <c r="I163" s="525">
        <f t="shared" ref="I163:I165" si="209">G163+H163</f>
        <v>0</v>
      </c>
      <c r="J163" s="526"/>
      <c r="K163" s="524"/>
      <c r="L163" s="525">
        <f t="shared" ref="L163:L165" si="210">J163+K163</f>
        <v>0</v>
      </c>
      <c r="M163" s="523"/>
      <c r="N163" s="524"/>
      <c r="O163" s="525">
        <f t="shared" ref="O163:O165" si="211">M163+N163</f>
        <v>0</v>
      </c>
      <c r="P163" s="527"/>
    </row>
    <row r="164" spans="1:16" ht="36" hidden="1" x14ac:dyDescent="0.25">
      <c r="A164" s="381">
        <v>3262</v>
      </c>
      <c r="B164" s="418" t="s">
        <v>181</v>
      </c>
      <c r="C164" s="626">
        <f t="shared" si="189"/>
        <v>0</v>
      </c>
      <c r="D164" s="523"/>
      <c r="E164" s="524"/>
      <c r="F164" s="525">
        <f t="shared" si="208"/>
        <v>0</v>
      </c>
      <c r="G164" s="523"/>
      <c r="H164" s="524"/>
      <c r="I164" s="525">
        <f t="shared" si="209"/>
        <v>0</v>
      </c>
      <c r="J164" s="526"/>
      <c r="K164" s="524"/>
      <c r="L164" s="525">
        <f t="shared" si="210"/>
        <v>0</v>
      </c>
      <c r="M164" s="523"/>
      <c r="N164" s="524"/>
      <c r="O164" s="525">
        <f t="shared" si="211"/>
        <v>0</v>
      </c>
      <c r="P164" s="527"/>
    </row>
    <row r="165" spans="1:16" ht="24" hidden="1" x14ac:dyDescent="0.25">
      <c r="A165" s="381">
        <v>3263</v>
      </c>
      <c r="B165" s="418" t="s">
        <v>182</v>
      </c>
      <c r="C165" s="626">
        <f t="shared" si="189"/>
        <v>0</v>
      </c>
      <c r="D165" s="523"/>
      <c r="E165" s="524"/>
      <c r="F165" s="525">
        <f t="shared" si="208"/>
        <v>0</v>
      </c>
      <c r="G165" s="523"/>
      <c r="H165" s="524"/>
      <c r="I165" s="525">
        <f t="shared" si="209"/>
        <v>0</v>
      </c>
      <c r="J165" s="526"/>
      <c r="K165" s="524"/>
      <c r="L165" s="525">
        <f t="shared" si="210"/>
        <v>0</v>
      </c>
      <c r="M165" s="523"/>
      <c r="N165" s="524"/>
      <c r="O165" s="525">
        <f t="shared" si="211"/>
        <v>0</v>
      </c>
      <c r="P165" s="527"/>
    </row>
    <row r="166" spans="1:16" ht="84" hidden="1" x14ac:dyDescent="0.25">
      <c r="A166" s="536">
        <v>3290</v>
      </c>
      <c r="B166" s="410" t="s">
        <v>183</v>
      </c>
      <c r="C166" s="641">
        <f t="shared" si="189"/>
        <v>0</v>
      </c>
      <c r="D166" s="537">
        <f t="shared" ref="D166:E166" si="212">SUM(D167:D170)</f>
        <v>0</v>
      </c>
      <c r="E166" s="538">
        <f t="shared" si="212"/>
        <v>0</v>
      </c>
      <c r="F166" s="520">
        <f>SUM(F167:F170)</f>
        <v>0</v>
      </c>
      <c r="G166" s="537">
        <f t="shared" ref="G166:O166" si="213">SUM(G167:G170)</f>
        <v>0</v>
      </c>
      <c r="H166" s="538">
        <f t="shared" si="213"/>
        <v>0</v>
      </c>
      <c r="I166" s="520">
        <f t="shared" si="213"/>
        <v>0</v>
      </c>
      <c r="J166" s="539">
        <f t="shared" si="213"/>
        <v>0</v>
      </c>
      <c r="K166" s="538">
        <f t="shared" si="213"/>
        <v>0</v>
      </c>
      <c r="L166" s="520">
        <f t="shared" si="213"/>
        <v>0</v>
      </c>
      <c r="M166" s="537">
        <f t="shared" si="213"/>
        <v>0</v>
      </c>
      <c r="N166" s="538">
        <f t="shared" si="213"/>
        <v>0</v>
      </c>
      <c r="O166" s="520">
        <f t="shared" si="213"/>
        <v>0</v>
      </c>
      <c r="P166" s="552"/>
    </row>
    <row r="167" spans="1:16" ht="72" hidden="1" x14ac:dyDescent="0.25">
      <c r="A167" s="381">
        <v>3291</v>
      </c>
      <c r="B167" s="418" t="s">
        <v>184</v>
      </c>
      <c r="C167" s="626">
        <f t="shared" si="189"/>
        <v>0</v>
      </c>
      <c r="D167" s="523"/>
      <c r="E167" s="524"/>
      <c r="F167" s="525">
        <f t="shared" ref="F167:F170" si="214">D167+E167</f>
        <v>0</v>
      </c>
      <c r="G167" s="523"/>
      <c r="H167" s="524"/>
      <c r="I167" s="525">
        <f t="shared" ref="I167:I170" si="215">G167+H167</f>
        <v>0</v>
      </c>
      <c r="J167" s="526"/>
      <c r="K167" s="524"/>
      <c r="L167" s="525">
        <f t="shared" ref="L167:L170" si="216">J167+K167</f>
        <v>0</v>
      </c>
      <c r="M167" s="523"/>
      <c r="N167" s="524"/>
      <c r="O167" s="525">
        <f t="shared" ref="O167:O170" si="217">M167+N167</f>
        <v>0</v>
      </c>
      <c r="P167" s="527"/>
    </row>
    <row r="168" spans="1:16" ht="72" hidden="1" x14ac:dyDescent="0.25">
      <c r="A168" s="381">
        <v>3292</v>
      </c>
      <c r="B168" s="418" t="s">
        <v>185</v>
      </c>
      <c r="C168" s="626">
        <f t="shared" si="189"/>
        <v>0</v>
      </c>
      <c r="D168" s="523"/>
      <c r="E168" s="524"/>
      <c r="F168" s="525">
        <f t="shared" si="214"/>
        <v>0</v>
      </c>
      <c r="G168" s="523"/>
      <c r="H168" s="524"/>
      <c r="I168" s="525">
        <f t="shared" si="215"/>
        <v>0</v>
      </c>
      <c r="J168" s="526"/>
      <c r="K168" s="524"/>
      <c r="L168" s="525">
        <f t="shared" si="216"/>
        <v>0</v>
      </c>
      <c r="M168" s="523"/>
      <c r="N168" s="524"/>
      <c r="O168" s="525">
        <f t="shared" si="217"/>
        <v>0</v>
      </c>
      <c r="P168" s="527"/>
    </row>
    <row r="169" spans="1:16" ht="72" hidden="1" x14ac:dyDescent="0.25">
      <c r="A169" s="381">
        <v>3293</v>
      </c>
      <c r="B169" s="418" t="s">
        <v>186</v>
      </c>
      <c r="C169" s="626">
        <f t="shared" si="189"/>
        <v>0</v>
      </c>
      <c r="D169" s="523"/>
      <c r="E169" s="524"/>
      <c r="F169" s="525">
        <f t="shared" si="214"/>
        <v>0</v>
      </c>
      <c r="G169" s="523"/>
      <c r="H169" s="524"/>
      <c r="I169" s="525">
        <f t="shared" si="215"/>
        <v>0</v>
      </c>
      <c r="J169" s="526"/>
      <c r="K169" s="524"/>
      <c r="L169" s="525">
        <f t="shared" si="216"/>
        <v>0</v>
      </c>
      <c r="M169" s="523"/>
      <c r="N169" s="524"/>
      <c r="O169" s="525">
        <f t="shared" si="217"/>
        <v>0</v>
      </c>
      <c r="P169" s="527"/>
    </row>
    <row r="170" spans="1:16" ht="60" hidden="1" x14ac:dyDescent="0.25">
      <c r="A170" s="553">
        <v>3294</v>
      </c>
      <c r="B170" s="418" t="s">
        <v>187</v>
      </c>
      <c r="C170" s="641">
        <f t="shared" si="189"/>
        <v>0</v>
      </c>
      <c r="D170" s="554"/>
      <c r="E170" s="555"/>
      <c r="F170" s="556">
        <f t="shared" si="214"/>
        <v>0</v>
      </c>
      <c r="G170" s="554"/>
      <c r="H170" s="555"/>
      <c r="I170" s="556">
        <f t="shared" si="215"/>
        <v>0</v>
      </c>
      <c r="J170" s="557"/>
      <c r="K170" s="555"/>
      <c r="L170" s="556">
        <f t="shared" si="216"/>
        <v>0</v>
      </c>
      <c r="M170" s="554"/>
      <c r="N170" s="555"/>
      <c r="O170" s="556">
        <f t="shared" si="217"/>
        <v>0</v>
      </c>
      <c r="P170" s="552"/>
    </row>
    <row r="171" spans="1:16" ht="48" hidden="1" x14ac:dyDescent="0.25">
      <c r="A171" s="558">
        <v>3300</v>
      </c>
      <c r="B171" s="551" t="s">
        <v>188</v>
      </c>
      <c r="C171" s="642">
        <f t="shared" si="189"/>
        <v>0</v>
      </c>
      <c r="D171" s="559">
        <f t="shared" ref="D171:E171" si="218">SUM(D172:D173)</f>
        <v>0</v>
      </c>
      <c r="E171" s="560">
        <f t="shared" si="218"/>
        <v>0</v>
      </c>
      <c r="F171" s="561">
        <f>SUM(F172:F173)</f>
        <v>0</v>
      </c>
      <c r="G171" s="559">
        <f t="shared" ref="G171:O171" si="219">SUM(G172:G173)</f>
        <v>0</v>
      </c>
      <c r="H171" s="560">
        <f t="shared" si="219"/>
        <v>0</v>
      </c>
      <c r="I171" s="561">
        <f t="shared" si="219"/>
        <v>0</v>
      </c>
      <c r="J171" s="562">
        <f t="shared" si="219"/>
        <v>0</v>
      </c>
      <c r="K171" s="560">
        <f t="shared" si="219"/>
        <v>0</v>
      </c>
      <c r="L171" s="561">
        <f t="shared" si="219"/>
        <v>0</v>
      </c>
      <c r="M171" s="559">
        <f t="shared" si="219"/>
        <v>0</v>
      </c>
      <c r="N171" s="560">
        <f t="shared" si="219"/>
        <v>0</v>
      </c>
      <c r="O171" s="561">
        <f t="shared" si="219"/>
        <v>0</v>
      </c>
      <c r="P171" s="513"/>
    </row>
    <row r="172" spans="1:16" ht="48" hidden="1" x14ac:dyDescent="0.25">
      <c r="A172" s="470">
        <v>3310</v>
      </c>
      <c r="B172" s="471" t="s">
        <v>189</v>
      </c>
      <c r="C172" s="632">
        <f t="shared" si="189"/>
        <v>0</v>
      </c>
      <c r="D172" s="532"/>
      <c r="E172" s="533"/>
      <c r="F172" s="515">
        <f t="shared" ref="F172:F173" si="220">D172+E172</f>
        <v>0</v>
      </c>
      <c r="G172" s="532"/>
      <c r="H172" s="533"/>
      <c r="I172" s="515">
        <f t="shared" ref="I172:I173" si="221">G172+H172</f>
        <v>0</v>
      </c>
      <c r="J172" s="534"/>
      <c r="K172" s="533"/>
      <c r="L172" s="515">
        <f t="shared" ref="L172:L173" si="222">J172+K172</f>
        <v>0</v>
      </c>
      <c r="M172" s="532"/>
      <c r="N172" s="533"/>
      <c r="O172" s="515">
        <f t="shared" ref="O172:O173" si="223">M172+N172</f>
        <v>0</v>
      </c>
      <c r="P172" s="517"/>
    </row>
    <row r="173" spans="1:16" ht="48.75" hidden="1" customHeight="1" x14ac:dyDescent="0.25">
      <c r="A173" s="374">
        <v>3320</v>
      </c>
      <c r="B173" s="410" t="s">
        <v>190</v>
      </c>
      <c r="C173" s="625">
        <f t="shared" si="189"/>
        <v>0</v>
      </c>
      <c r="D173" s="518"/>
      <c r="E173" s="519"/>
      <c r="F173" s="520">
        <f t="shared" si="220"/>
        <v>0</v>
      </c>
      <c r="G173" s="518"/>
      <c r="H173" s="519"/>
      <c r="I173" s="520">
        <f t="shared" si="221"/>
        <v>0</v>
      </c>
      <c r="J173" s="521"/>
      <c r="K173" s="519"/>
      <c r="L173" s="520">
        <f t="shared" si="222"/>
        <v>0</v>
      </c>
      <c r="M173" s="518"/>
      <c r="N173" s="519"/>
      <c r="O173" s="520">
        <f t="shared" si="223"/>
        <v>0</v>
      </c>
      <c r="P173" s="522"/>
    </row>
    <row r="174" spans="1:16" hidden="1" x14ac:dyDescent="0.25">
      <c r="A174" s="563">
        <v>4000</v>
      </c>
      <c r="B174" s="503" t="s">
        <v>191</v>
      </c>
      <c r="C174" s="637">
        <f t="shared" si="189"/>
        <v>0</v>
      </c>
      <c r="D174" s="504">
        <f t="shared" ref="D174:E174" si="224">SUM(D175,D178)</f>
        <v>0</v>
      </c>
      <c r="E174" s="505">
        <f t="shared" si="224"/>
        <v>0</v>
      </c>
      <c r="F174" s="506">
        <f>SUM(F175,F178)</f>
        <v>0</v>
      </c>
      <c r="G174" s="504">
        <f t="shared" ref="G174:H174" si="225">SUM(G175,G178)</f>
        <v>0</v>
      </c>
      <c r="H174" s="505">
        <f t="shared" si="225"/>
        <v>0</v>
      </c>
      <c r="I174" s="506">
        <f>SUM(I175,I178)</f>
        <v>0</v>
      </c>
      <c r="J174" s="507">
        <f t="shared" ref="J174:K174" si="226">SUM(J175,J178)</f>
        <v>0</v>
      </c>
      <c r="K174" s="505">
        <f t="shared" si="226"/>
        <v>0</v>
      </c>
      <c r="L174" s="506">
        <f>SUM(L175,L178)</f>
        <v>0</v>
      </c>
      <c r="M174" s="504">
        <f t="shared" ref="M174:O174" si="227">SUM(M175,M178)</f>
        <v>0</v>
      </c>
      <c r="N174" s="505">
        <f t="shared" si="227"/>
        <v>0</v>
      </c>
      <c r="O174" s="506">
        <f t="shared" si="227"/>
        <v>0</v>
      </c>
      <c r="P174" s="200"/>
    </row>
    <row r="175" spans="1:16" ht="24" hidden="1" x14ac:dyDescent="0.25">
      <c r="A175" s="564">
        <v>4200</v>
      </c>
      <c r="B175" s="508" t="s">
        <v>192</v>
      </c>
      <c r="C175" s="624">
        <f t="shared" si="189"/>
        <v>0</v>
      </c>
      <c r="D175" s="509">
        <f t="shared" ref="D175:E175" si="228">SUM(D176,D177)</f>
        <v>0</v>
      </c>
      <c r="E175" s="510">
        <f t="shared" si="228"/>
        <v>0</v>
      </c>
      <c r="F175" s="511">
        <f>SUM(F176,F177)</f>
        <v>0</v>
      </c>
      <c r="G175" s="509">
        <f t="shared" ref="G175:H175" si="229">SUM(G176,G177)</f>
        <v>0</v>
      </c>
      <c r="H175" s="510">
        <f t="shared" si="229"/>
        <v>0</v>
      </c>
      <c r="I175" s="511">
        <f>SUM(I176,I177)</f>
        <v>0</v>
      </c>
      <c r="J175" s="512">
        <f t="shared" ref="J175:K175" si="230">SUM(J176,J177)</f>
        <v>0</v>
      </c>
      <c r="K175" s="510">
        <f t="shared" si="230"/>
        <v>0</v>
      </c>
      <c r="L175" s="511">
        <f>SUM(L176,L177)</f>
        <v>0</v>
      </c>
      <c r="M175" s="509">
        <f t="shared" ref="M175:O175" si="231">SUM(M176,M177)</f>
        <v>0</v>
      </c>
      <c r="N175" s="510">
        <f t="shared" si="231"/>
        <v>0</v>
      </c>
      <c r="O175" s="511">
        <f t="shared" si="231"/>
        <v>0</v>
      </c>
      <c r="P175" s="535"/>
    </row>
    <row r="176" spans="1:16" ht="36" hidden="1" x14ac:dyDescent="0.25">
      <c r="A176" s="536">
        <v>4240</v>
      </c>
      <c r="B176" s="410" t="s">
        <v>193</v>
      </c>
      <c r="C176" s="625">
        <f t="shared" si="189"/>
        <v>0</v>
      </c>
      <c r="D176" s="518"/>
      <c r="E176" s="519"/>
      <c r="F176" s="520">
        <f t="shared" ref="F176:F177" si="232">D176+E176</f>
        <v>0</v>
      </c>
      <c r="G176" s="518"/>
      <c r="H176" s="519"/>
      <c r="I176" s="520">
        <f t="shared" ref="I176:I177" si="233">G176+H176</f>
        <v>0</v>
      </c>
      <c r="J176" s="521"/>
      <c r="K176" s="519"/>
      <c r="L176" s="520">
        <f t="shared" ref="L176:L177" si="234">J176+K176</f>
        <v>0</v>
      </c>
      <c r="M176" s="518"/>
      <c r="N176" s="519"/>
      <c r="O176" s="520">
        <f t="shared" ref="O176:O177" si="235">M176+N176</f>
        <v>0</v>
      </c>
      <c r="P176" s="522"/>
    </row>
    <row r="177" spans="1:16" ht="24" hidden="1" x14ac:dyDescent="0.25">
      <c r="A177" s="528">
        <v>4250</v>
      </c>
      <c r="B177" s="418" t="s">
        <v>194</v>
      </c>
      <c r="C177" s="626">
        <f t="shared" si="189"/>
        <v>0</v>
      </c>
      <c r="D177" s="523"/>
      <c r="E177" s="524"/>
      <c r="F177" s="525">
        <f t="shared" si="232"/>
        <v>0</v>
      </c>
      <c r="G177" s="523"/>
      <c r="H177" s="524"/>
      <c r="I177" s="525">
        <f t="shared" si="233"/>
        <v>0</v>
      </c>
      <c r="J177" s="526"/>
      <c r="K177" s="524"/>
      <c r="L177" s="525">
        <f t="shared" si="234"/>
        <v>0</v>
      </c>
      <c r="M177" s="523"/>
      <c r="N177" s="524"/>
      <c r="O177" s="525">
        <f t="shared" si="235"/>
        <v>0</v>
      </c>
      <c r="P177" s="527"/>
    </row>
    <row r="178" spans="1:16" hidden="1" x14ac:dyDescent="0.25">
      <c r="A178" s="398">
        <v>4300</v>
      </c>
      <c r="B178" s="508" t="s">
        <v>195</v>
      </c>
      <c r="C178" s="624">
        <f t="shared" si="189"/>
        <v>0</v>
      </c>
      <c r="D178" s="509">
        <f t="shared" ref="D178:E178" si="236">SUM(D179)</f>
        <v>0</v>
      </c>
      <c r="E178" s="510">
        <f t="shared" si="236"/>
        <v>0</v>
      </c>
      <c r="F178" s="511">
        <f>SUM(F179)</f>
        <v>0</v>
      </c>
      <c r="G178" s="509">
        <f t="shared" ref="G178:H178" si="237">SUM(G179)</f>
        <v>0</v>
      </c>
      <c r="H178" s="510">
        <f t="shared" si="237"/>
        <v>0</v>
      </c>
      <c r="I178" s="511">
        <f>SUM(I179)</f>
        <v>0</v>
      </c>
      <c r="J178" s="512">
        <f t="shared" ref="J178:K178" si="238">SUM(J179)</f>
        <v>0</v>
      </c>
      <c r="K178" s="510">
        <f t="shared" si="238"/>
        <v>0</v>
      </c>
      <c r="L178" s="511">
        <f>SUM(L179)</f>
        <v>0</v>
      </c>
      <c r="M178" s="509">
        <f t="shared" ref="M178:O178" si="239">SUM(M179)</f>
        <v>0</v>
      </c>
      <c r="N178" s="510">
        <f t="shared" si="239"/>
        <v>0</v>
      </c>
      <c r="O178" s="511">
        <f t="shared" si="239"/>
        <v>0</v>
      </c>
      <c r="P178" s="535"/>
    </row>
    <row r="179" spans="1:16" ht="24" hidden="1" x14ac:dyDescent="0.25">
      <c r="A179" s="536">
        <v>4310</v>
      </c>
      <c r="B179" s="410" t="s">
        <v>196</v>
      </c>
      <c r="C179" s="625">
        <f t="shared" si="189"/>
        <v>0</v>
      </c>
      <c r="D179" s="537">
        <f t="shared" ref="D179:E179" si="240">SUM(D180:D180)</f>
        <v>0</v>
      </c>
      <c r="E179" s="538">
        <f t="shared" si="240"/>
        <v>0</v>
      </c>
      <c r="F179" s="520">
        <f>SUM(F180:F180)</f>
        <v>0</v>
      </c>
      <c r="G179" s="537">
        <f t="shared" ref="G179:H179" si="241">SUM(G180:G180)</f>
        <v>0</v>
      </c>
      <c r="H179" s="538">
        <f t="shared" si="241"/>
        <v>0</v>
      </c>
      <c r="I179" s="520">
        <f>SUM(I180:I180)</f>
        <v>0</v>
      </c>
      <c r="J179" s="539">
        <f t="shared" ref="J179:K179" si="242">SUM(J180:J180)</f>
        <v>0</v>
      </c>
      <c r="K179" s="538">
        <f t="shared" si="242"/>
        <v>0</v>
      </c>
      <c r="L179" s="520">
        <f>SUM(L180:L180)</f>
        <v>0</v>
      </c>
      <c r="M179" s="537">
        <f t="shared" ref="M179:O179" si="243">SUM(M180:M180)</f>
        <v>0</v>
      </c>
      <c r="N179" s="538">
        <f t="shared" si="243"/>
        <v>0</v>
      </c>
      <c r="O179" s="520">
        <f t="shared" si="243"/>
        <v>0</v>
      </c>
      <c r="P179" s="522"/>
    </row>
    <row r="180" spans="1:16" ht="36" hidden="1" x14ac:dyDescent="0.25">
      <c r="A180" s="381">
        <v>4311</v>
      </c>
      <c r="B180" s="418" t="s">
        <v>197</v>
      </c>
      <c r="C180" s="626">
        <f t="shared" si="189"/>
        <v>0</v>
      </c>
      <c r="D180" s="523"/>
      <c r="E180" s="524"/>
      <c r="F180" s="525">
        <f>D180+E180</f>
        <v>0</v>
      </c>
      <c r="G180" s="523"/>
      <c r="H180" s="524"/>
      <c r="I180" s="525">
        <f>G180+H180</f>
        <v>0</v>
      </c>
      <c r="J180" s="526"/>
      <c r="K180" s="524"/>
      <c r="L180" s="525">
        <f>J180+K180</f>
        <v>0</v>
      </c>
      <c r="M180" s="523"/>
      <c r="N180" s="524"/>
      <c r="O180" s="525">
        <f t="shared" ref="O180" si="244">M180+N180</f>
        <v>0</v>
      </c>
      <c r="P180" s="527"/>
    </row>
    <row r="181" spans="1:16" s="358" customFormat="1" ht="24" x14ac:dyDescent="0.25">
      <c r="A181" s="565"/>
      <c r="B181" s="350" t="s">
        <v>198</v>
      </c>
      <c r="C181" s="636">
        <f t="shared" si="189"/>
        <v>101029</v>
      </c>
      <c r="D181" s="498">
        <f t="shared" ref="D181:O181" si="245">SUM(D182,D211,D252,D265)</f>
        <v>80020</v>
      </c>
      <c r="E181" s="499">
        <f t="shared" si="245"/>
        <v>21009</v>
      </c>
      <c r="F181" s="500">
        <f t="shared" si="245"/>
        <v>101029</v>
      </c>
      <c r="G181" s="498">
        <f t="shared" si="245"/>
        <v>0</v>
      </c>
      <c r="H181" s="499">
        <f t="shared" si="245"/>
        <v>0</v>
      </c>
      <c r="I181" s="500">
        <f t="shared" si="245"/>
        <v>0</v>
      </c>
      <c r="J181" s="501">
        <f t="shared" si="245"/>
        <v>0</v>
      </c>
      <c r="K181" s="499">
        <f t="shared" si="245"/>
        <v>0</v>
      </c>
      <c r="L181" s="500">
        <f t="shared" si="245"/>
        <v>0</v>
      </c>
      <c r="M181" s="498">
        <f t="shared" si="245"/>
        <v>0</v>
      </c>
      <c r="N181" s="499">
        <f t="shared" si="245"/>
        <v>0</v>
      </c>
      <c r="O181" s="500">
        <f t="shared" si="245"/>
        <v>0</v>
      </c>
      <c r="P181" s="566"/>
    </row>
    <row r="182" spans="1:16" x14ac:dyDescent="0.25">
      <c r="A182" s="503">
        <v>5000</v>
      </c>
      <c r="B182" s="503" t="s">
        <v>199</v>
      </c>
      <c r="C182" s="637">
        <f t="shared" si="189"/>
        <v>101029</v>
      </c>
      <c r="D182" s="504">
        <f t="shared" ref="D182:E182" si="246">D183+D187</f>
        <v>80020</v>
      </c>
      <c r="E182" s="505">
        <f t="shared" si="246"/>
        <v>21009</v>
      </c>
      <c r="F182" s="506">
        <f>F183+F187</f>
        <v>101029</v>
      </c>
      <c r="G182" s="504">
        <f t="shared" ref="G182:H182" si="247">G183+G187</f>
        <v>0</v>
      </c>
      <c r="H182" s="505">
        <f t="shared" si="247"/>
        <v>0</v>
      </c>
      <c r="I182" s="506">
        <f>I183+I187</f>
        <v>0</v>
      </c>
      <c r="J182" s="507">
        <f t="shared" ref="J182:K182" si="248">J183+J187</f>
        <v>0</v>
      </c>
      <c r="K182" s="505">
        <f t="shared" si="248"/>
        <v>0</v>
      </c>
      <c r="L182" s="506">
        <f>L183+L187</f>
        <v>0</v>
      </c>
      <c r="M182" s="504">
        <f t="shared" ref="M182:O182" si="249">M183+M187</f>
        <v>0</v>
      </c>
      <c r="N182" s="505">
        <f t="shared" si="249"/>
        <v>0</v>
      </c>
      <c r="O182" s="506">
        <f t="shared" si="249"/>
        <v>0</v>
      </c>
      <c r="P182" s="200"/>
    </row>
    <row r="183" spans="1:16" hidden="1" x14ac:dyDescent="0.25">
      <c r="A183" s="398">
        <v>5100</v>
      </c>
      <c r="B183" s="508" t="s">
        <v>200</v>
      </c>
      <c r="C183" s="624">
        <f t="shared" si="189"/>
        <v>0</v>
      </c>
      <c r="D183" s="509">
        <f t="shared" ref="D183:E183" si="250">SUM(D184:D186)</f>
        <v>0</v>
      </c>
      <c r="E183" s="510">
        <f t="shared" si="250"/>
        <v>0</v>
      </c>
      <c r="F183" s="511">
        <f>SUM(F184:F186)</f>
        <v>0</v>
      </c>
      <c r="G183" s="509">
        <f t="shared" ref="G183:H183" si="251">SUM(G184:G186)</f>
        <v>0</v>
      </c>
      <c r="H183" s="510">
        <f t="shared" si="251"/>
        <v>0</v>
      </c>
      <c r="I183" s="511">
        <f>SUM(I184:I186)</f>
        <v>0</v>
      </c>
      <c r="J183" s="512">
        <f t="shared" ref="J183:K183" si="252">SUM(J184:J186)</f>
        <v>0</v>
      </c>
      <c r="K183" s="510">
        <f t="shared" si="252"/>
        <v>0</v>
      </c>
      <c r="L183" s="511">
        <f>SUM(L184:L186)</f>
        <v>0</v>
      </c>
      <c r="M183" s="509">
        <f t="shared" ref="M183:O183" si="253">SUM(M184:M186)</f>
        <v>0</v>
      </c>
      <c r="N183" s="510">
        <f t="shared" si="253"/>
        <v>0</v>
      </c>
      <c r="O183" s="511">
        <f t="shared" si="253"/>
        <v>0</v>
      </c>
      <c r="P183" s="535"/>
    </row>
    <row r="184" spans="1:16" hidden="1" x14ac:dyDescent="0.25">
      <c r="A184" s="536">
        <v>5110</v>
      </c>
      <c r="B184" s="410" t="s">
        <v>201</v>
      </c>
      <c r="C184" s="625">
        <f t="shared" si="189"/>
        <v>0</v>
      </c>
      <c r="D184" s="518"/>
      <c r="E184" s="519"/>
      <c r="F184" s="520">
        <f t="shared" ref="F184:F186" si="254">D184+E184</f>
        <v>0</v>
      </c>
      <c r="G184" s="518"/>
      <c r="H184" s="519"/>
      <c r="I184" s="520">
        <f t="shared" ref="I184:I186" si="255">G184+H184</f>
        <v>0</v>
      </c>
      <c r="J184" s="521"/>
      <c r="K184" s="519"/>
      <c r="L184" s="520">
        <f t="shared" ref="L184:L186" si="256">J184+K184</f>
        <v>0</v>
      </c>
      <c r="M184" s="518"/>
      <c r="N184" s="519"/>
      <c r="O184" s="520">
        <f t="shared" ref="O184:O186" si="257">M184+N184</f>
        <v>0</v>
      </c>
      <c r="P184" s="522"/>
    </row>
    <row r="185" spans="1:16" ht="24" hidden="1" x14ac:dyDescent="0.25">
      <c r="A185" s="528">
        <v>5120</v>
      </c>
      <c r="B185" s="418" t="s">
        <v>202</v>
      </c>
      <c r="C185" s="626">
        <f t="shared" si="189"/>
        <v>0</v>
      </c>
      <c r="D185" s="523"/>
      <c r="E185" s="524"/>
      <c r="F185" s="525">
        <f t="shared" si="254"/>
        <v>0</v>
      </c>
      <c r="G185" s="523"/>
      <c r="H185" s="524"/>
      <c r="I185" s="525">
        <f t="shared" si="255"/>
        <v>0</v>
      </c>
      <c r="J185" s="526"/>
      <c r="K185" s="524"/>
      <c r="L185" s="525">
        <f t="shared" si="256"/>
        <v>0</v>
      </c>
      <c r="M185" s="523"/>
      <c r="N185" s="524"/>
      <c r="O185" s="525">
        <f t="shared" si="257"/>
        <v>0</v>
      </c>
      <c r="P185" s="527"/>
    </row>
    <row r="186" spans="1:16" hidden="1" x14ac:dyDescent="0.25">
      <c r="A186" s="528">
        <v>5140</v>
      </c>
      <c r="B186" s="418" t="s">
        <v>203</v>
      </c>
      <c r="C186" s="626">
        <f t="shared" si="189"/>
        <v>0</v>
      </c>
      <c r="D186" s="523"/>
      <c r="E186" s="524"/>
      <c r="F186" s="525">
        <f t="shared" si="254"/>
        <v>0</v>
      </c>
      <c r="G186" s="523"/>
      <c r="H186" s="524"/>
      <c r="I186" s="525">
        <f t="shared" si="255"/>
        <v>0</v>
      </c>
      <c r="J186" s="526"/>
      <c r="K186" s="524"/>
      <c r="L186" s="525">
        <f t="shared" si="256"/>
        <v>0</v>
      </c>
      <c r="M186" s="523"/>
      <c r="N186" s="524"/>
      <c r="O186" s="525">
        <f t="shared" si="257"/>
        <v>0</v>
      </c>
      <c r="P186" s="527"/>
    </row>
    <row r="187" spans="1:16" ht="24" x14ac:dyDescent="0.25">
      <c r="A187" s="398">
        <v>5200</v>
      </c>
      <c r="B187" s="508" t="s">
        <v>204</v>
      </c>
      <c r="C187" s="624">
        <f t="shared" si="189"/>
        <v>101029</v>
      </c>
      <c r="D187" s="509">
        <f t="shared" ref="D187:E187" si="258">D188+D198+D199+D206+D207+D208+D210</f>
        <v>80020</v>
      </c>
      <c r="E187" s="510">
        <f t="shared" si="258"/>
        <v>21009</v>
      </c>
      <c r="F187" s="511">
        <f>F188+F198+F199+F206+F207+F208+F210</f>
        <v>101029</v>
      </c>
      <c r="G187" s="509">
        <f t="shared" ref="G187:H187" si="259">G188+G198+G199+G206+G207+G208+G210</f>
        <v>0</v>
      </c>
      <c r="H187" s="510">
        <f t="shared" si="259"/>
        <v>0</v>
      </c>
      <c r="I187" s="511">
        <f>I188+I198+I199+I206+I207+I208+I210</f>
        <v>0</v>
      </c>
      <c r="J187" s="512">
        <f t="shared" ref="J187:K187" si="260">J188+J198+J199+J206+J207+J208+J210</f>
        <v>0</v>
      </c>
      <c r="K187" s="510">
        <f t="shared" si="260"/>
        <v>0</v>
      </c>
      <c r="L187" s="511">
        <f>L188+L198+L199+L206+L207+L208+L210</f>
        <v>0</v>
      </c>
      <c r="M187" s="509">
        <f t="shared" ref="M187:O187" si="261">M188+M198+M199+M206+M207+M208+M210</f>
        <v>0</v>
      </c>
      <c r="N187" s="510">
        <f t="shared" si="261"/>
        <v>0</v>
      </c>
      <c r="O187" s="511">
        <f t="shared" si="261"/>
        <v>0</v>
      </c>
      <c r="P187" s="535"/>
    </row>
    <row r="188" spans="1:16" hidden="1" x14ac:dyDescent="0.25">
      <c r="A188" s="514">
        <v>5210</v>
      </c>
      <c r="B188" s="471" t="s">
        <v>205</v>
      </c>
      <c r="C188" s="632">
        <f t="shared" si="189"/>
        <v>0</v>
      </c>
      <c r="D188" s="476">
        <f t="shared" ref="D188:E188" si="262">SUM(D189:D197)</f>
        <v>0</v>
      </c>
      <c r="E188" s="477">
        <f t="shared" si="262"/>
        <v>0</v>
      </c>
      <c r="F188" s="515">
        <f>SUM(F189:F197)</f>
        <v>0</v>
      </c>
      <c r="G188" s="476">
        <f t="shared" ref="G188:H188" si="263">SUM(G189:G197)</f>
        <v>0</v>
      </c>
      <c r="H188" s="477">
        <f t="shared" si="263"/>
        <v>0</v>
      </c>
      <c r="I188" s="515">
        <f>SUM(I189:I197)</f>
        <v>0</v>
      </c>
      <c r="J188" s="516">
        <f t="shared" ref="J188:K188" si="264">SUM(J189:J197)</f>
        <v>0</v>
      </c>
      <c r="K188" s="477">
        <f t="shared" si="264"/>
        <v>0</v>
      </c>
      <c r="L188" s="515">
        <f>SUM(L189:L197)</f>
        <v>0</v>
      </c>
      <c r="M188" s="476">
        <f t="shared" ref="M188:O188" si="265">SUM(M189:M197)</f>
        <v>0</v>
      </c>
      <c r="N188" s="477">
        <f t="shared" si="265"/>
        <v>0</v>
      </c>
      <c r="O188" s="515">
        <f t="shared" si="265"/>
        <v>0</v>
      </c>
      <c r="P188" s="517"/>
    </row>
    <row r="189" spans="1:16" hidden="1" x14ac:dyDescent="0.25">
      <c r="A189" s="374">
        <v>5211</v>
      </c>
      <c r="B189" s="410" t="s">
        <v>206</v>
      </c>
      <c r="C189" s="625">
        <f t="shared" si="189"/>
        <v>0</v>
      </c>
      <c r="D189" s="518"/>
      <c r="E189" s="519"/>
      <c r="F189" s="520">
        <f t="shared" ref="F189:F198" si="266">D189+E189</f>
        <v>0</v>
      </c>
      <c r="G189" s="518"/>
      <c r="H189" s="519"/>
      <c r="I189" s="520">
        <f t="shared" ref="I189:I198" si="267">G189+H189</f>
        <v>0</v>
      </c>
      <c r="J189" s="521"/>
      <c r="K189" s="519"/>
      <c r="L189" s="520">
        <f t="shared" ref="L189:L198" si="268">J189+K189</f>
        <v>0</v>
      </c>
      <c r="M189" s="518"/>
      <c r="N189" s="519"/>
      <c r="O189" s="520">
        <f t="shared" ref="O189:O198" si="269">M189+N189</f>
        <v>0</v>
      </c>
      <c r="P189" s="522"/>
    </row>
    <row r="190" spans="1:16" hidden="1" x14ac:dyDescent="0.25">
      <c r="A190" s="381">
        <v>5212</v>
      </c>
      <c r="B190" s="418" t="s">
        <v>207</v>
      </c>
      <c r="C190" s="626">
        <f t="shared" si="189"/>
        <v>0</v>
      </c>
      <c r="D190" s="523"/>
      <c r="E190" s="524"/>
      <c r="F190" s="525">
        <f t="shared" si="266"/>
        <v>0</v>
      </c>
      <c r="G190" s="523"/>
      <c r="H190" s="524"/>
      <c r="I190" s="525">
        <f t="shared" si="267"/>
        <v>0</v>
      </c>
      <c r="J190" s="526"/>
      <c r="K190" s="524"/>
      <c r="L190" s="525">
        <f t="shared" si="268"/>
        <v>0</v>
      </c>
      <c r="M190" s="523"/>
      <c r="N190" s="524"/>
      <c r="O190" s="525">
        <f t="shared" si="269"/>
        <v>0</v>
      </c>
      <c r="P190" s="527"/>
    </row>
    <row r="191" spans="1:16" hidden="1" x14ac:dyDescent="0.25">
      <c r="A191" s="381">
        <v>5213</v>
      </c>
      <c r="B191" s="418" t="s">
        <v>208</v>
      </c>
      <c r="C191" s="626">
        <f t="shared" si="189"/>
        <v>0</v>
      </c>
      <c r="D191" s="523"/>
      <c r="E191" s="524"/>
      <c r="F191" s="525">
        <f t="shared" si="266"/>
        <v>0</v>
      </c>
      <c r="G191" s="523"/>
      <c r="H191" s="524"/>
      <c r="I191" s="525">
        <f t="shared" si="267"/>
        <v>0</v>
      </c>
      <c r="J191" s="526"/>
      <c r="K191" s="524"/>
      <c r="L191" s="525">
        <f t="shared" si="268"/>
        <v>0</v>
      </c>
      <c r="M191" s="523"/>
      <c r="N191" s="524"/>
      <c r="O191" s="525">
        <f t="shared" si="269"/>
        <v>0</v>
      </c>
      <c r="P191" s="527"/>
    </row>
    <row r="192" spans="1:16" hidden="1" x14ac:dyDescent="0.25">
      <c r="A192" s="381">
        <v>5214</v>
      </c>
      <c r="B192" s="418" t="s">
        <v>209</v>
      </c>
      <c r="C192" s="626">
        <f t="shared" si="189"/>
        <v>0</v>
      </c>
      <c r="D192" s="523"/>
      <c r="E192" s="524"/>
      <c r="F192" s="525">
        <f t="shared" si="266"/>
        <v>0</v>
      </c>
      <c r="G192" s="523"/>
      <c r="H192" s="524"/>
      <c r="I192" s="525">
        <f t="shared" si="267"/>
        <v>0</v>
      </c>
      <c r="J192" s="526"/>
      <c r="K192" s="524"/>
      <c r="L192" s="525">
        <f t="shared" si="268"/>
        <v>0</v>
      </c>
      <c r="M192" s="523"/>
      <c r="N192" s="524"/>
      <c r="O192" s="525">
        <f t="shared" si="269"/>
        <v>0</v>
      </c>
      <c r="P192" s="527"/>
    </row>
    <row r="193" spans="1:16" hidden="1" x14ac:dyDescent="0.25">
      <c r="A193" s="381">
        <v>5215</v>
      </c>
      <c r="B193" s="418" t="s">
        <v>210</v>
      </c>
      <c r="C193" s="626">
        <f t="shared" si="189"/>
        <v>0</v>
      </c>
      <c r="D193" s="523"/>
      <c r="E193" s="524"/>
      <c r="F193" s="525">
        <f t="shared" si="266"/>
        <v>0</v>
      </c>
      <c r="G193" s="523"/>
      <c r="H193" s="524"/>
      <c r="I193" s="525">
        <f t="shared" si="267"/>
        <v>0</v>
      </c>
      <c r="J193" s="526"/>
      <c r="K193" s="524"/>
      <c r="L193" s="525">
        <f t="shared" si="268"/>
        <v>0</v>
      </c>
      <c r="M193" s="523"/>
      <c r="N193" s="524"/>
      <c r="O193" s="525">
        <f t="shared" si="269"/>
        <v>0</v>
      </c>
      <c r="P193" s="527"/>
    </row>
    <row r="194" spans="1:16" ht="14.25" hidden="1" customHeight="1" x14ac:dyDescent="0.25">
      <c r="A194" s="381">
        <v>5216</v>
      </c>
      <c r="B194" s="418" t="s">
        <v>211</v>
      </c>
      <c r="C194" s="626">
        <f t="shared" si="189"/>
        <v>0</v>
      </c>
      <c r="D194" s="523"/>
      <c r="E194" s="524"/>
      <c r="F194" s="525">
        <f t="shared" si="266"/>
        <v>0</v>
      </c>
      <c r="G194" s="523"/>
      <c r="H194" s="524"/>
      <c r="I194" s="525">
        <f t="shared" si="267"/>
        <v>0</v>
      </c>
      <c r="J194" s="526"/>
      <c r="K194" s="524"/>
      <c r="L194" s="525">
        <f t="shared" si="268"/>
        <v>0</v>
      </c>
      <c r="M194" s="523"/>
      <c r="N194" s="524"/>
      <c r="O194" s="525">
        <f t="shared" si="269"/>
        <v>0</v>
      </c>
      <c r="P194" s="527"/>
    </row>
    <row r="195" spans="1:16" hidden="1" x14ac:dyDescent="0.25">
      <c r="A195" s="381">
        <v>5217</v>
      </c>
      <c r="B195" s="418" t="s">
        <v>212</v>
      </c>
      <c r="C195" s="626">
        <f t="shared" si="189"/>
        <v>0</v>
      </c>
      <c r="D195" s="523"/>
      <c r="E195" s="524"/>
      <c r="F195" s="525">
        <f t="shared" si="266"/>
        <v>0</v>
      </c>
      <c r="G195" s="523"/>
      <c r="H195" s="524"/>
      <c r="I195" s="525">
        <f t="shared" si="267"/>
        <v>0</v>
      </c>
      <c r="J195" s="526"/>
      <c r="K195" s="524"/>
      <c r="L195" s="525">
        <f t="shared" si="268"/>
        <v>0</v>
      </c>
      <c r="M195" s="523"/>
      <c r="N195" s="524"/>
      <c r="O195" s="525">
        <f t="shared" si="269"/>
        <v>0</v>
      </c>
      <c r="P195" s="527"/>
    </row>
    <row r="196" spans="1:16" hidden="1" x14ac:dyDescent="0.25">
      <c r="A196" s="381">
        <v>5218</v>
      </c>
      <c r="B196" s="418" t="s">
        <v>213</v>
      </c>
      <c r="C196" s="626">
        <f t="shared" si="189"/>
        <v>0</v>
      </c>
      <c r="D196" s="523"/>
      <c r="E196" s="524"/>
      <c r="F196" s="525">
        <f t="shared" si="266"/>
        <v>0</v>
      </c>
      <c r="G196" s="523"/>
      <c r="H196" s="524"/>
      <c r="I196" s="525">
        <f t="shared" si="267"/>
        <v>0</v>
      </c>
      <c r="J196" s="526"/>
      <c r="K196" s="524"/>
      <c r="L196" s="525">
        <f t="shared" si="268"/>
        <v>0</v>
      </c>
      <c r="M196" s="523"/>
      <c r="N196" s="524"/>
      <c r="O196" s="525">
        <f t="shared" si="269"/>
        <v>0</v>
      </c>
      <c r="P196" s="527"/>
    </row>
    <row r="197" spans="1:16" hidden="1" x14ac:dyDescent="0.25">
      <c r="A197" s="381">
        <v>5219</v>
      </c>
      <c r="B197" s="418" t="s">
        <v>214</v>
      </c>
      <c r="C197" s="626">
        <f t="shared" si="189"/>
        <v>0</v>
      </c>
      <c r="D197" s="523"/>
      <c r="E197" s="524"/>
      <c r="F197" s="525">
        <f t="shared" si="266"/>
        <v>0</v>
      </c>
      <c r="G197" s="523"/>
      <c r="H197" s="524"/>
      <c r="I197" s="525">
        <f t="shared" si="267"/>
        <v>0</v>
      </c>
      <c r="J197" s="526"/>
      <c r="K197" s="524"/>
      <c r="L197" s="525">
        <f t="shared" si="268"/>
        <v>0</v>
      </c>
      <c r="M197" s="523"/>
      <c r="N197" s="524"/>
      <c r="O197" s="525">
        <f t="shared" si="269"/>
        <v>0</v>
      </c>
      <c r="P197" s="527"/>
    </row>
    <row r="198" spans="1:16" ht="13.5" hidden="1" customHeight="1" x14ac:dyDescent="0.25">
      <c r="A198" s="528">
        <v>5220</v>
      </c>
      <c r="B198" s="418" t="s">
        <v>215</v>
      </c>
      <c r="C198" s="626">
        <f t="shared" si="189"/>
        <v>0</v>
      </c>
      <c r="D198" s="523"/>
      <c r="E198" s="524"/>
      <c r="F198" s="525">
        <f t="shared" si="266"/>
        <v>0</v>
      </c>
      <c r="G198" s="523"/>
      <c r="H198" s="524"/>
      <c r="I198" s="525">
        <f t="shared" si="267"/>
        <v>0</v>
      </c>
      <c r="J198" s="526"/>
      <c r="K198" s="524"/>
      <c r="L198" s="525">
        <f t="shared" si="268"/>
        <v>0</v>
      </c>
      <c r="M198" s="523"/>
      <c r="N198" s="524"/>
      <c r="O198" s="525">
        <f t="shared" si="269"/>
        <v>0</v>
      </c>
      <c r="P198" s="527"/>
    </row>
    <row r="199" spans="1:16" x14ac:dyDescent="0.25">
      <c r="A199" s="528">
        <v>5230</v>
      </c>
      <c r="B199" s="418" t="s">
        <v>216</v>
      </c>
      <c r="C199" s="626">
        <f t="shared" si="189"/>
        <v>25314</v>
      </c>
      <c r="D199" s="529">
        <f t="shared" ref="D199:E199" si="270">SUM(D200:D205)</f>
        <v>4305</v>
      </c>
      <c r="E199" s="530">
        <f t="shared" si="270"/>
        <v>21009</v>
      </c>
      <c r="F199" s="525">
        <f>SUM(F200:F205)</f>
        <v>25314</v>
      </c>
      <c r="G199" s="529">
        <f t="shared" ref="G199:H199" si="271">SUM(G200:G205)</f>
        <v>0</v>
      </c>
      <c r="H199" s="530">
        <f t="shared" si="271"/>
        <v>0</v>
      </c>
      <c r="I199" s="525">
        <f>SUM(I200:I205)</f>
        <v>0</v>
      </c>
      <c r="J199" s="531">
        <f t="shared" ref="J199:K199" si="272">SUM(J200:J205)</f>
        <v>0</v>
      </c>
      <c r="K199" s="530">
        <f t="shared" si="272"/>
        <v>0</v>
      </c>
      <c r="L199" s="525">
        <f>SUM(L200:L205)</f>
        <v>0</v>
      </c>
      <c r="M199" s="529">
        <f t="shared" ref="M199:O199" si="273">SUM(M200:M205)</f>
        <v>0</v>
      </c>
      <c r="N199" s="530">
        <f t="shared" si="273"/>
        <v>0</v>
      </c>
      <c r="O199" s="525">
        <f t="shared" si="273"/>
        <v>0</v>
      </c>
      <c r="P199" s="527"/>
    </row>
    <row r="200" spans="1:16" hidden="1" x14ac:dyDescent="0.25">
      <c r="A200" s="381">
        <v>5231</v>
      </c>
      <c r="B200" s="418" t="s">
        <v>217</v>
      </c>
      <c r="C200" s="626">
        <f t="shared" si="189"/>
        <v>0</v>
      </c>
      <c r="D200" s="523"/>
      <c r="E200" s="524"/>
      <c r="F200" s="525">
        <f t="shared" ref="F200:F207" si="274">D200+E200</f>
        <v>0</v>
      </c>
      <c r="G200" s="523"/>
      <c r="H200" s="524"/>
      <c r="I200" s="525">
        <f t="shared" ref="I200:I207" si="275">G200+H200</f>
        <v>0</v>
      </c>
      <c r="J200" s="526"/>
      <c r="K200" s="524"/>
      <c r="L200" s="525">
        <f t="shared" ref="L200:L207" si="276">J200+K200</f>
        <v>0</v>
      </c>
      <c r="M200" s="523"/>
      <c r="N200" s="524"/>
      <c r="O200" s="525">
        <f t="shared" ref="O200:O207" si="277">M200+N200</f>
        <v>0</v>
      </c>
      <c r="P200" s="527"/>
    </row>
    <row r="201" spans="1:16" hidden="1" x14ac:dyDescent="0.25">
      <c r="A201" s="381">
        <v>5233</v>
      </c>
      <c r="B201" s="418" t="s">
        <v>218</v>
      </c>
      <c r="C201" s="626">
        <f t="shared" si="189"/>
        <v>0</v>
      </c>
      <c r="D201" s="523"/>
      <c r="E201" s="524"/>
      <c r="F201" s="525">
        <f t="shared" si="274"/>
        <v>0</v>
      </c>
      <c r="G201" s="523"/>
      <c r="H201" s="524"/>
      <c r="I201" s="525">
        <f t="shared" si="275"/>
        <v>0</v>
      </c>
      <c r="J201" s="526"/>
      <c r="K201" s="524"/>
      <c r="L201" s="525">
        <f t="shared" si="276"/>
        <v>0</v>
      </c>
      <c r="M201" s="523"/>
      <c r="N201" s="524"/>
      <c r="O201" s="525">
        <f t="shared" si="277"/>
        <v>0</v>
      </c>
      <c r="P201" s="527"/>
    </row>
    <row r="202" spans="1:16" ht="24" hidden="1" x14ac:dyDescent="0.25">
      <c r="A202" s="381">
        <v>5234</v>
      </c>
      <c r="B202" s="418" t="s">
        <v>219</v>
      </c>
      <c r="C202" s="626">
        <f t="shared" si="189"/>
        <v>0</v>
      </c>
      <c r="D202" s="523"/>
      <c r="E202" s="524"/>
      <c r="F202" s="525">
        <f t="shared" si="274"/>
        <v>0</v>
      </c>
      <c r="G202" s="523"/>
      <c r="H202" s="524"/>
      <c r="I202" s="525">
        <f t="shared" si="275"/>
        <v>0</v>
      </c>
      <c r="J202" s="526"/>
      <c r="K202" s="524"/>
      <c r="L202" s="525">
        <f t="shared" si="276"/>
        <v>0</v>
      </c>
      <c r="M202" s="523"/>
      <c r="N202" s="524"/>
      <c r="O202" s="525">
        <f t="shared" si="277"/>
        <v>0</v>
      </c>
      <c r="P202" s="527"/>
    </row>
    <row r="203" spans="1:16" ht="14.25" hidden="1" customHeight="1" x14ac:dyDescent="0.25">
      <c r="A203" s="381">
        <v>5236</v>
      </c>
      <c r="B203" s="418" t="s">
        <v>220</v>
      </c>
      <c r="C203" s="626">
        <f t="shared" si="189"/>
        <v>0</v>
      </c>
      <c r="D203" s="523"/>
      <c r="E203" s="524"/>
      <c r="F203" s="525">
        <f t="shared" si="274"/>
        <v>0</v>
      </c>
      <c r="G203" s="523"/>
      <c r="H203" s="524"/>
      <c r="I203" s="525">
        <f t="shared" si="275"/>
        <v>0</v>
      </c>
      <c r="J203" s="526"/>
      <c r="K203" s="524"/>
      <c r="L203" s="525">
        <f t="shared" si="276"/>
        <v>0</v>
      </c>
      <c r="M203" s="523"/>
      <c r="N203" s="524"/>
      <c r="O203" s="525">
        <f t="shared" si="277"/>
        <v>0</v>
      </c>
      <c r="P203" s="527"/>
    </row>
    <row r="204" spans="1:16" ht="24" hidden="1" x14ac:dyDescent="0.25">
      <c r="A204" s="381">
        <v>5238</v>
      </c>
      <c r="B204" s="418" t="s">
        <v>221</v>
      </c>
      <c r="C204" s="626">
        <f t="shared" si="189"/>
        <v>0</v>
      </c>
      <c r="D204" s="523"/>
      <c r="E204" s="524"/>
      <c r="F204" s="525">
        <f t="shared" si="274"/>
        <v>0</v>
      </c>
      <c r="G204" s="523"/>
      <c r="H204" s="524"/>
      <c r="I204" s="525">
        <f t="shared" si="275"/>
        <v>0</v>
      </c>
      <c r="J204" s="526"/>
      <c r="K204" s="524"/>
      <c r="L204" s="525">
        <f t="shared" si="276"/>
        <v>0</v>
      </c>
      <c r="M204" s="523"/>
      <c r="N204" s="524"/>
      <c r="O204" s="525">
        <f t="shared" si="277"/>
        <v>0</v>
      </c>
      <c r="P204" s="527"/>
    </row>
    <row r="205" spans="1:16" ht="24" x14ac:dyDescent="0.25">
      <c r="A205" s="381">
        <v>5239</v>
      </c>
      <c r="B205" s="418" t="s">
        <v>222</v>
      </c>
      <c r="C205" s="626">
        <f t="shared" si="189"/>
        <v>25314</v>
      </c>
      <c r="D205" s="523">
        <v>4305</v>
      </c>
      <c r="E205" s="640">
        <f>21009</f>
        <v>21009</v>
      </c>
      <c r="F205" s="525">
        <f t="shared" si="274"/>
        <v>25314</v>
      </c>
      <c r="G205" s="523"/>
      <c r="H205" s="524"/>
      <c r="I205" s="525">
        <f t="shared" si="275"/>
        <v>0</v>
      </c>
      <c r="J205" s="526"/>
      <c r="K205" s="524"/>
      <c r="L205" s="525">
        <f t="shared" si="276"/>
        <v>0</v>
      </c>
      <c r="M205" s="523"/>
      <c r="N205" s="524"/>
      <c r="O205" s="525">
        <f t="shared" si="277"/>
        <v>0</v>
      </c>
      <c r="P205" s="527"/>
    </row>
    <row r="206" spans="1:16" ht="24" x14ac:dyDescent="0.25">
      <c r="A206" s="528">
        <v>5240</v>
      </c>
      <c r="B206" s="418" t="s">
        <v>223</v>
      </c>
      <c r="C206" s="626">
        <f t="shared" si="189"/>
        <v>15000</v>
      </c>
      <c r="D206" s="523">
        <v>15000</v>
      </c>
      <c r="E206" s="524"/>
      <c r="F206" s="525">
        <f t="shared" si="274"/>
        <v>15000</v>
      </c>
      <c r="G206" s="523"/>
      <c r="H206" s="524"/>
      <c r="I206" s="525">
        <f t="shared" si="275"/>
        <v>0</v>
      </c>
      <c r="J206" s="526"/>
      <c r="K206" s="524"/>
      <c r="L206" s="525">
        <f t="shared" si="276"/>
        <v>0</v>
      </c>
      <c r="M206" s="523"/>
      <c r="N206" s="524"/>
      <c r="O206" s="525">
        <f t="shared" si="277"/>
        <v>0</v>
      </c>
      <c r="P206" s="527"/>
    </row>
    <row r="207" spans="1:16" x14ac:dyDescent="0.25">
      <c r="A207" s="528">
        <v>5250</v>
      </c>
      <c r="B207" s="418" t="s">
        <v>224</v>
      </c>
      <c r="C207" s="626">
        <f t="shared" si="189"/>
        <v>60715</v>
      </c>
      <c r="D207" s="523">
        <v>60715</v>
      </c>
      <c r="E207" s="524"/>
      <c r="F207" s="525">
        <f t="shared" si="274"/>
        <v>60715</v>
      </c>
      <c r="G207" s="523"/>
      <c r="H207" s="524"/>
      <c r="I207" s="525">
        <f t="shared" si="275"/>
        <v>0</v>
      </c>
      <c r="J207" s="526"/>
      <c r="K207" s="524"/>
      <c r="L207" s="525">
        <f t="shared" si="276"/>
        <v>0</v>
      </c>
      <c r="M207" s="523"/>
      <c r="N207" s="524"/>
      <c r="O207" s="525">
        <f t="shared" si="277"/>
        <v>0</v>
      </c>
      <c r="P207" s="527"/>
    </row>
    <row r="208" spans="1:16" hidden="1" x14ac:dyDescent="0.25">
      <c r="A208" s="528">
        <v>5260</v>
      </c>
      <c r="B208" s="418" t="s">
        <v>225</v>
      </c>
      <c r="C208" s="626">
        <f t="shared" si="189"/>
        <v>0</v>
      </c>
      <c r="D208" s="529">
        <f t="shared" ref="D208:E208" si="278">SUM(D209)</f>
        <v>0</v>
      </c>
      <c r="E208" s="530">
        <f t="shared" si="278"/>
        <v>0</v>
      </c>
      <c r="F208" s="525">
        <f>SUM(F209)</f>
        <v>0</v>
      </c>
      <c r="G208" s="529">
        <f t="shared" ref="G208:H208" si="279">SUM(G209)</f>
        <v>0</v>
      </c>
      <c r="H208" s="530">
        <f t="shared" si="279"/>
        <v>0</v>
      </c>
      <c r="I208" s="525">
        <f>SUM(I209)</f>
        <v>0</v>
      </c>
      <c r="J208" s="531">
        <f t="shared" ref="J208:K208" si="280">SUM(J209)</f>
        <v>0</v>
      </c>
      <c r="K208" s="530">
        <f t="shared" si="280"/>
        <v>0</v>
      </c>
      <c r="L208" s="525">
        <f>SUM(L209)</f>
        <v>0</v>
      </c>
      <c r="M208" s="529">
        <f t="shared" ref="M208:O208" si="281">SUM(M209)</f>
        <v>0</v>
      </c>
      <c r="N208" s="530">
        <f t="shared" si="281"/>
        <v>0</v>
      </c>
      <c r="O208" s="525">
        <f t="shared" si="281"/>
        <v>0</v>
      </c>
      <c r="P208" s="527"/>
    </row>
    <row r="209" spans="1:16" ht="24" hidden="1" x14ac:dyDescent="0.25">
      <c r="A209" s="381">
        <v>5269</v>
      </c>
      <c r="B209" s="418" t="s">
        <v>226</v>
      </c>
      <c r="C209" s="626">
        <f t="shared" si="189"/>
        <v>0</v>
      </c>
      <c r="D209" s="523"/>
      <c r="E209" s="524"/>
      <c r="F209" s="525">
        <f t="shared" ref="F209:F210" si="282">D209+E209</f>
        <v>0</v>
      </c>
      <c r="G209" s="523"/>
      <c r="H209" s="524"/>
      <c r="I209" s="525">
        <f t="shared" ref="I209:I210" si="283">G209+H209</f>
        <v>0</v>
      </c>
      <c r="J209" s="526"/>
      <c r="K209" s="524"/>
      <c r="L209" s="525">
        <f t="shared" ref="L209:L210" si="284">J209+K209</f>
        <v>0</v>
      </c>
      <c r="M209" s="523"/>
      <c r="N209" s="524"/>
      <c r="O209" s="525">
        <f t="shared" ref="O209:O210" si="285">M209+N209</f>
        <v>0</v>
      </c>
      <c r="P209" s="527"/>
    </row>
    <row r="210" spans="1:16" ht="24" hidden="1" x14ac:dyDescent="0.25">
      <c r="A210" s="514">
        <v>5270</v>
      </c>
      <c r="B210" s="471" t="s">
        <v>227</v>
      </c>
      <c r="C210" s="632">
        <f t="shared" si="189"/>
        <v>0</v>
      </c>
      <c r="D210" s="532"/>
      <c r="E210" s="533"/>
      <c r="F210" s="515">
        <f t="shared" si="282"/>
        <v>0</v>
      </c>
      <c r="G210" s="532"/>
      <c r="H210" s="533"/>
      <c r="I210" s="515">
        <f t="shared" si="283"/>
        <v>0</v>
      </c>
      <c r="J210" s="534"/>
      <c r="K210" s="533"/>
      <c r="L210" s="515">
        <f t="shared" si="284"/>
        <v>0</v>
      </c>
      <c r="M210" s="532"/>
      <c r="N210" s="533"/>
      <c r="O210" s="515">
        <f t="shared" si="285"/>
        <v>0</v>
      </c>
      <c r="P210" s="517"/>
    </row>
    <row r="211" spans="1:16" ht="24" hidden="1" x14ac:dyDescent="0.25">
      <c r="A211" s="503">
        <v>6000</v>
      </c>
      <c r="B211" s="503" t="s">
        <v>228</v>
      </c>
      <c r="C211" s="637">
        <f t="shared" si="189"/>
        <v>0</v>
      </c>
      <c r="D211" s="504">
        <f t="shared" ref="D211:O211" si="286">D212+D232+D240+D250</f>
        <v>0</v>
      </c>
      <c r="E211" s="505">
        <f t="shared" si="286"/>
        <v>0</v>
      </c>
      <c r="F211" s="506">
        <f t="shared" si="286"/>
        <v>0</v>
      </c>
      <c r="G211" s="504">
        <f t="shared" si="286"/>
        <v>0</v>
      </c>
      <c r="H211" s="505">
        <f t="shared" si="286"/>
        <v>0</v>
      </c>
      <c r="I211" s="506">
        <f t="shared" si="286"/>
        <v>0</v>
      </c>
      <c r="J211" s="507">
        <f t="shared" si="286"/>
        <v>0</v>
      </c>
      <c r="K211" s="505">
        <f t="shared" si="286"/>
        <v>0</v>
      </c>
      <c r="L211" s="506">
        <f t="shared" si="286"/>
        <v>0</v>
      </c>
      <c r="M211" s="504">
        <f t="shared" si="286"/>
        <v>0</v>
      </c>
      <c r="N211" s="505">
        <f t="shared" si="286"/>
        <v>0</v>
      </c>
      <c r="O211" s="506">
        <f t="shared" si="286"/>
        <v>0</v>
      </c>
      <c r="P211" s="200"/>
    </row>
    <row r="212" spans="1:16" ht="14.25" hidden="1" customHeight="1" x14ac:dyDescent="0.25">
      <c r="A212" s="558">
        <v>6200</v>
      </c>
      <c r="B212" s="551" t="s">
        <v>229</v>
      </c>
      <c r="C212" s="642">
        <f t="shared" si="189"/>
        <v>0</v>
      </c>
      <c r="D212" s="559">
        <f t="shared" ref="D212:E212" si="287">SUM(D213,D214,D216,D219,D225,D226,D227)</f>
        <v>0</v>
      </c>
      <c r="E212" s="560">
        <f t="shared" si="287"/>
        <v>0</v>
      </c>
      <c r="F212" s="561">
        <f>SUM(F213,F214,F216,F219,F225,F226,F227)</f>
        <v>0</v>
      </c>
      <c r="G212" s="559">
        <f t="shared" ref="G212:H212" si="288">SUM(G213,G214,G216,G219,G225,G226,G227)</f>
        <v>0</v>
      </c>
      <c r="H212" s="560">
        <f t="shared" si="288"/>
        <v>0</v>
      </c>
      <c r="I212" s="561">
        <f>SUM(I213,I214,I216,I219,I225,I226,I227)</f>
        <v>0</v>
      </c>
      <c r="J212" s="562">
        <f t="shared" ref="J212:K212" si="289">SUM(J213,J214,J216,J219,J225,J226,J227)</f>
        <v>0</v>
      </c>
      <c r="K212" s="560">
        <f t="shared" si="289"/>
        <v>0</v>
      </c>
      <c r="L212" s="561">
        <f>SUM(L213,L214,L216,L219,L225,L226,L227)</f>
        <v>0</v>
      </c>
      <c r="M212" s="559">
        <f t="shared" ref="M212:O212" si="290">SUM(M213,M214,M216,M219,M225,M226,M227)</f>
        <v>0</v>
      </c>
      <c r="N212" s="560">
        <f t="shared" si="290"/>
        <v>0</v>
      </c>
      <c r="O212" s="561">
        <f t="shared" si="290"/>
        <v>0</v>
      </c>
      <c r="P212" s="513"/>
    </row>
    <row r="213" spans="1:16" ht="24" hidden="1" x14ac:dyDescent="0.25">
      <c r="A213" s="536">
        <v>6220</v>
      </c>
      <c r="B213" s="410" t="s">
        <v>230</v>
      </c>
      <c r="C213" s="625">
        <f t="shared" ref="C213:C276" si="291">F213+I213+L213+O213</f>
        <v>0</v>
      </c>
      <c r="D213" s="518"/>
      <c r="E213" s="519"/>
      <c r="F213" s="520">
        <f>D213+E213</f>
        <v>0</v>
      </c>
      <c r="G213" s="518"/>
      <c r="H213" s="519"/>
      <c r="I213" s="520">
        <f>G213+H213</f>
        <v>0</v>
      </c>
      <c r="J213" s="521"/>
      <c r="K213" s="519"/>
      <c r="L213" s="520">
        <f>J213+K213</f>
        <v>0</v>
      </c>
      <c r="M213" s="518"/>
      <c r="N213" s="519"/>
      <c r="O213" s="520">
        <f t="shared" ref="O213" si="292">M213+N213</f>
        <v>0</v>
      </c>
      <c r="P213" s="522"/>
    </row>
    <row r="214" spans="1:16" hidden="1" x14ac:dyDescent="0.25">
      <c r="A214" s="528">
        <v>6230</v>
      </c>
      <c r="B214" s="418" t="s">
        <v>231</v>
      </c>
      <c r="C214" s="626">
        <f t="shared" si="291"/>
        <v>0</v>
      </c>
      <c r="D214" s="529">
        <f t="shared" ref="D214:O214" si="293">SUM(D215)</f>
        <v>0</v>
      </c>
      <c r="E214" s="530">
        <f t="shared" si="293"/>
        <v>0</v>
      </c>
      <c r="F214" s="525">
        <f t="shared" si="293"/>
        <v>0</v>
      </c>
      <c r="G214" s="529">
        <f t="shared" si="293"/>
        <v>0</v>
      </c>
      <c r="H214" s="530">
        <f t="shared" si="293"/>
        <v>0</v>
      </c>
      <c r="I214" s="525">
        <f t="shared" si="293"/>
        <v>0</v>
      </c>
      <c r="J214" s="531">
        <f t="shared" si="293"/>
        <v>0</v>
      </c>
      <c r="K214" s="530">
        <f t="shared" si="293"/>
        <v>0</v>
      </c>
      <c r="L214" s="525">
        <f t="shared" si="293"/>
        <v>0</v>
      </c>
      <c r="M214" s="529">
        <f t="shared" si="293"/>
        <v>0</v>
      </c>
      <c r="N214" s="530">
        <f t="shared" si="293"/>
        <v>0</v>
      </c>
      <c r="O214" s="525">
        <f t="shared" si="293"/>
        <v>0</v>
      </c>
      <c r="P214" s="527"/>
    </row>
    <row r="215" spans="1:16" ht="24" hidden="1" x14ac:dyDescent="0.25">
      <c r="A215" s="381">
        <v>6239</v>
      </c>
      <c r="B215" s="410" t="s">
        <v>232</v>
      </c>
      <c r="C215" s="626">
        <f t="shared" si="291"/>
        <v>0</v>
      </c>
      <c r="D215" s="518"/>
      <c r="E215" s="519"/>
      <c r="F215" s="520">
        <f>D215+E215</f>
        <v>0</v>
      </c>
      <c r="G215" s="518"/>
      <c r="H215" s="519"/>
      <c r="I215" s="520">
        <f>G215+H215</f>
        <v>0</v>
      </c>
      <c r="J215" s="521"/>
      <c r="K215" s="519"/>
      <c r="L215" s="520">
        <f>J215+K215</f>
        <v>0</v>
      </c>
      <c r="M215" s="518"/>
      <c r="N215" s="519"/>
      <c r="O215" s="520">
        <f t="shared" ref="O215" si="294">M215+N215</f>
        <v>0</v>
      </c>
      <c r="P215" s="522"/>
    </row>
    <row r="216" spans="1:16" ht="24" hidden="1" x14ac:dyDescent="0.25">
      <c r="A216" s="528">
        <v>6240</v>
      </c>
      <c r="B216" s="418" t="s">
        <v>233</v>
      </c>
      <c r="C216" s="626">
        <f t="shared" si="291"/>
        <v>0</v>
      </c>
      <c r="D216" s="529">
        <f t="shared" ref="D216:E216" si="295">SUM(D217:D218)</f>
        <v>0</v>
      </c>
      <c r="E216" s="530">
        <f t="shared" si="295"/>
        <v>0</v>
      </c>
      <c r="F216" s="525">
        <f>SUM(F217:F218)</f>
        <v>0</v>
      </c>
      <c r="G216" s="529">
        <f t="shared" ref="G216:H216" si="296">SUM(G217:G218)</f>
        <v>0</v>
      </c>
      <c r="H216" s="530">
        <f t="shared" si="296"/>
        <v>0</v>
      </c>
      <c r="I216" s="525">
        <f>SUM(I217:I218)</f>
        <v>0</v>
      </c>
      <c r="J216" s="531">
        <f t="shared" ref="J216:K216" si="297">SUM(J217:J218)</f>
        <v>0</v>
      </c>
      <c r="K216" s="530">
        <f t="shared" si="297"/>
        <v>0</v>
      </c>
      <c r="L216" s="525">
        <f>SUM(L217:L218)</f>
        <v>0</v>
      </c>
      <c r="M216" s="529">
        <f t="shared" ref="M216:O216" si="298">SUM(M217:M218)</f>
        <v>0</v>
      </c>
      <c r="N216" s="530">
        <f t="shared" si="298"/>
        <v>0</v>
      </c>
      <c r="O216" s="525">
        <f t="shared" si="298"/>
        <v>0</v>
      </c>
      <c r="P216" s="527"/>
    </row>
    <row r="217" spans="1:16" hidden="1" x14ac:dyDescent="0.25">
      <c r="A217" s="381">
        <v>6241</v>
      </c>
      <c r="B217" s="418" t="s">
        <v>234</v>
      </c>
      <c r="C217" s="626">
        <f t="shared" si="291"/>
        <v>0</v>
      </c>
      <c r="D217" s="523"/>
      <c r="E217" s="524"/>
      <c r="F217" s="525">
        <f t="shared" ref="F217:F218" si="299">D217+E217</f>
        <v>0</v>
      </c>
      <c r="G217" s="523"/>
      <c r="H217" s="524"/>
      <c r="I217" s="525">
        <f t="shared" ref="I217:I218" si="300">G217+H217</f>
        <v>0</v>
      </c>
      <c r="J217" s="526"/>
      <c r="K217" s="524"/>
      <c r="L217" s="525">
        <f t="shared" ref="L217:L218" si="301">J217+K217</f>
        <v>0</v>
      </c>
      <c r="M217" s="523"/>
      <c r="N217" s="524"/>
      <c r="O217" s="525">
        <f t="shared" ref="O217:O218" si="302">M217+N217</f>
        <v>0</v>
      </c>
      <c r="P217" s="527"/>
    </row>
    <row r="218" spans="1:16" hidden="1" x14ac:dyDescent="0.25">
      <c r="A218" s="381">
        <v>6242</v>
      </c>
      <c r="B218" s="418" t="s">
        <v>235</v>
      </c>
      <c r="C218" s="626">
        <f t="shared" si="291"/>
        <v>0</v>
      </c>
      <c r="D218" s="523"/>
      <c r="E218" s="524"/>
      <c r="F218" s="525">
        <f t="shared" si="299"/>
        <v>0</v>
      </c>
      <c r="G218" s="523"/>
      <c r="H218" s="524"/>
      <c r="I218" s="525">
        <f t="shared" si="300"/>
        <v>0</v>
      </c>
      <c r="J218" s="526"/>
      <c r="K218" s="524"/>
      <c r="L218" s="525">
        <f t="shared" si="301"/>
        <v>0</v>
      </c>
      <c r="M218" s="523"/>
      <c r="N218" s="524"/>
      <c r="O218" s="525">
        <f t="shared" si="302"/>
        <v>0</v>
      </c>
      <c r="P218" s="527"/>
    </row>
    <row r="219" spans="1:16" ht="25.5" hidden="1" customHeight="1" x14ac:dyDescent="0.25">
      <c r="A219" s="528">
        <v>6250</v>
      </c>
      <c r="B219" s="418" t="s">
        <v>236</v>
      </c>
      <c r="C219" s="626">
        <f t="shared" si="291"/>
        <v>0</v>
      </c>
      <c r="D219" s="529">
        <f t="shared" ref="D219:E219" si="303">SUM(D220:D224)</f>
        <v>0</v>
      </c>
      <c r="E219" s="530">
        <f t="shared" si="303"/>
        <v>0</v>
      </c>
      <c r="F219" s="525">
        <f>SUM(F220:F224)</f>
        <v>0</v>
      </c>
      <c r="G219" s="529">
        <f t="shared" ref="G219:H219" si="304">SUM(G220:G224)</f>
        <v>0</v>
      </c>
      <c r="H219" s="530">
        <f t="shared" si="304"/>
        <v>0</v>
      </c>
      <c r="I219" s="525">
        <f>SUM(I220:I224)</f>
        <v>0</v>
      </c>
      <c r="J219" s="531">
        <f t="shared" ref="J219:K219" si="305">SUM(J220:J224)</f>
        <v>0</v>
      </c>
      <c r="K219" s="530">
        <f t="shared" si="305"/>
        <v>0</v>
      </c>
      <c r="L219" s="525">
        <f>SUM(L220:L224)</f>
        <v>0</v>
      </c>
      <c r="M219" s="529">
        <f t="shared" ref="M219:O219" si="306">SUM(M220:M224)</f>
        <v>0</v>
      </c>
      <c r="N219" s="530">
        <f t="shared" si="306"/>
        <v>0</v>
      </c>
      <c r="O219" s="525">
        <f t="shared" si="306"/>
        <v>0</v>
      </c>
      <c r="P219" s="527"/>
    </row>
    <row r="220" spans="1:16" ht="14.25" hidden="1" customHeight="1" x14ac:dyDescent="0.25">
      <c r="A220" s="381">
        <v>6252</v>
      </c>
      <c r="B220" s="418" t="s">
        <v>237</v>
      </c>
      <c r="C220" s="626">
        <f t="shared" si="291"/>
        <v>0</v>
      </c>
      <c r="D220" s="523"/>
      <c r="E220" s="524"/>
      <c r="F220" s="525">
        <f t="shared" ref="F220:F226" si="307">D220+E220</f>
        <v>0</v>
      </c>
      <c r="G220" s="523"/>
      <c r="H220" s="524"/>
      <c r="I220" s="525">
        <f t="shared" ref="I220:I226" si="308">G220+H220</f>
        <v>0</v>
      </c>
      <c r="J220" s="526"/>
      <c r="K220" s="524"/>
      <c r="L220" s="525">
        <f t="shared" ref="L220:L226" si="309">J220+K220</f>
        <v>0</v>
      </c>
      <c r="M220" s="523"/>
      <c r="N220" s="524"/>
      <c r="O220" s="525">
        <f t="shared" ref="O220:O226" si="310">M220+N220</f>
        <v>0</v>
      </c>
      <c r="P220" s="527"/>
    </row>
    <row r="221" spans="1:16" ht="14.25" hidden="1" customHeight="1" x14ac:dyDescent="0.25">
      <c r="A221" s="381">
        <v>6253</v>
      </c>
      <c r="B221" s="418" t="s">
        <v>238</v>
      </c>
      <c r="C221" s="626">
        <f t="shared" si="291"/>
        <v>0</v>
      </c>
      <c r="D221" s="523"/>
      <c r="E221" s="524"/>
      <c r="F221" s="525">
        <f t="shared" si="307"/>
        <v>0</v>
      </c>
      <c r="G221" s="523"/>
      <c r="H221" s="524"/>
      <c r="I221" s="525">
        <f t="shared" si="308"/>
        <v>0</v>
      </c>
      <c r="J221" s="526"/>
      <c r="K221" s="524"/>
      <c r="L221" s="525">
        <f t="shared" si="309"/>
        <v>0</v>
      </c>
      <c r="M221" s="523"/>
      <c r="N221" s="524"/>
      <c r="O221" s="525">
        <f t="shared" si="310"/>
        <v>0</v>
      </c>
      <c r="P221" s="527"/>
    </row>
    <row r="222" spans="1:16" ht="24" hidden="1" x14ac:dyDescent="0.25">
      <c r="A222" s="381">
        <v>6254</v>
      </c>
      <c r="B222" s="418" t="s">
        <v>239</v>
      </c>
      <c r="C222" s="626">
        <f t="shared" si="291"/>
        <v>0</v>
      </c>
      <c r="D222" s="523"/>
      <c r="E222" s="524"/>
      <c r="F222" s="525">
        <f t="shared" si="307"/>
        <v>0</v>
      </c>
      <c r="G222" s="523"/>
      <c r="H222" s="524"/>
      <c r="I222" s="525">
        <f t="shared" si="308"/>
        <v>0</v>
      </c>
      <c r="J222" s="526"/>
      <c r="K222" s="524"/>
      <c r="L222" s="525">
        <f t="shared" si="309"/>
        <v>0</v>
      </c>
      <c r="M222" s="523"/>
      <c r="N222" s="524"/>
      <c r="O222" s="525">
        <f t="shared" si="310"/>
        <v>0</v>
      </c>
      <c r="P222" s="527"/>
    </row>
    <row r="223" spans="1:16" ht="24" hidden="1" x14ac:dyDescent="0.25">
      <c r="A223" s="381">
        <v>6255</v>
      </c>
      <c r="B223" s="418" t="s">
        <v>240</v>
      </c>
      <c r="C223" s="626">
        <f t="shared" si="291"/>
        <v>0</v>
      </c>
      <c r="D223" s="523"/>
      <c r="E223" s="524"/>
      <c r="F223" s="525">
        <f t="shared" si="307"/>
        <v>0</v>
      </c>
      <c r="G223" s="523"/>
      <c r="H223" s="524"/>
      <c r="I223" s="525">
        <f t="shared" si="308"/>
        <v>0</v>
      </c>
      <c r="J223" s="526"/>
      <c r="K223" s="524"/>
      <c r="L223" s="525">
        <f t="shared" si="309"/>
        <v>0</v>
      </c>
      <c r="M223" s="523"/>
      <c r="N223" s="524"/>
      <c r="O223" s="525">
        <f t="shared" si="310"/>
        <v>0</v>
      </c>
      <c r="P223" s="527"/>
    </row>
    <row r="224" spans="1:16" hidden="1" x14ac:dyDescent="0.25">
      <c r="A224" s="381">
        <v>6259</v>
      </c>
      <c r="B224" s="418" t="s">
        <v>241</v>
      </c>
      <c r="C224" s="626">
        <f t="shared" si="291"/>
        <v>0</v>
      </c>
      <c r="D224" s="523"/>
      <c r="E224" s="524"/>
      <c r="F224" s="525">
        <f t="shared" si="307"/>
        <v>0</v>
      </c>
      <c r="G224" s="523"/>
      <c r="H224" s="524"/>
      <c r="I224" s="525">
        <f t="shared" si="308"/>
        <v>0</v>
      </c>
      <c r="J224" s="526"/>
      <c r="K224" s="524"/>
      <c r="L224" s="525">
        <f t="shared" si="309"/>
        <v>0</v>
      </c>
      <c r="M224" s="523"/>
      <c r="N224" s="524"/>
      <c r="O224" s="525">
        <f t="shared" si="310"/>
        <v>0</v>
      </c>
      <c r="P224" s="527"/>
    </row>
    <row r="225" spans="1:16" ht="24" hidden="1" x14ac:dyDescent="0.25">
      <c r="A225" s="528">
        <v>6260</v>
      </c>
      <c r="B225" s="418" t="s">
        <v>242</v>
      </c>
      <c r="C225" s="626">
        <f t="shared" si="291"/>
        <v>0</v>
      </c>
      <c r="D225" s="523"/>
      <c r="E225" s="524"/>
      <c r="F225" s="525">
        <f t="shared" si="307"/>
        <v>0</v>
      </c>
      <c r="G225" s="523"/>
      <c r="H225" s="524"/>
      <c r="I225" s="525">
        <f t="shared" si="308"/>
        <v>0</v>
      </c>
      <c r="J225" s="526"/>
      <c r="K225" s="524"/>
      <c r="L225" s="525">
        <f t="shared" si="309"/>
        <v>0</v>
      </c>
      <c r="M225" s="523"/>
      <c r="N225" s="524"/>
      <c r="O225" s="525">
        <f t="shared" si="310"/>
        <v>0</v>
      </c>
      <c r="P225" s="527"/>
    </row>
    <row r="226" spans="1:16" hidden="1" x14ac:dyDescent="0.25">
      <c r="A226" s="528">
        <v>6270</v>
      </c>
      <c r="B226" s="418" t="s">
        <v>243</v>
      </c>
      <c r="C226" s="626">
        <f t="shared" si="291"/>
        <v>0</v>
      </c>
      <c r="D226" s="523"/>
      <c r="E226" s="524"/>
      <c r="F226" s="525">
        <f t="shared" si="307"/>
        <v>0</v>
      </c>
      <c r="G226" s="523"/>
      <c r="H226" s="524"/>
      <c r="I226" s="525">
        <f t="shared" si="308"/>
        <v>0</v>
      </c>
      <c r="J226" s="526"/>
      <c r="K226" s="524"/>
      <c r="L226" s="525">
        <f t="shared" si="309"/>
        <v>0</v>
      </c>
      <c r="M226" s="523"/>
      <c r="N226" s="524"/>
      <c r="O226" s="525">
        <f t="shared" si="310"/>
        <v>0</v>
      </c>
      <c r="P226" s="527"/>
    </row>
    <row r="227" spans="1:16" ht="24" hidden="1" x14ac:dyDescent="0.25">
      <c r="A227" s="536">
        <v>6290</v>
      </c>
      <c r="B227" s="410" t="s">
        <v>244</v>
      </c>
      <c r="C227" s="641">
        <f t="shared" si="291"/>
        <v>0</v>
      </c>
      <c r="D227" s="537">
        <f t="shared" ref="D227:E227" si="311">SUM(D228:D231)</f>
        <v>0</v>
      </c>
      <c r="E227" s="538">
        <f t="shared" si="311"/>
        <v>0</v>
      </c>
      <c r="F227" s="520">
        <f>SUM(F228:F231)</f>
        <v>0</v>
      </c>
      <c r="G227" s="537">
        <f t="shared" ref="G227:O227" si="312">SUM(G228:G231)</f>
        <v>0</v>
      </c>
      <c r="H227" s="538">
        <f t="shared" si="312"/>
        <v>0</v>
      </c>
      <c r="I227" s="520">
        <f t="shared" si="312"/>
        <v>0</v>
      </c>
      <c r="J227" s="539">
        <f t="shared" si="312"/>
        <v>0</v>
      </c>
      <c r="K227" s="538">
        <f t="shared" si="312"/>
        <v>0</v>
      </c>
      <c r="L227" s="520">
        <f t="shared" si="312"/>
        <v>0</v>
      </c>
      <c r="M227" s="537">
        <f t="shared" si="312"/>
        <v>0</v>
      </c>
      <c r="N227" s="538">
        <f t="shared" si="312"/>
        <v>0</v>
      </c>
      <c r="O227" s="520">
        <f t="shared" si="312"/>
        <v>0</v>
      </c>
      <c r="P227" s="552"/>
    </row>
    <row r="228" spans="1:16" hidden="1" x14ac:dyDescent="0.25">
      <c r="A228" s="381">
        <v>6291</v>
      </c>
      <c r="B228" s="418" t="s">
        <v>245</v>
      </c>
      <c r="C228" s="626">
        <f t="shared" si="291"/>
        <v>0</v>
      </c>
      <c r="D228" s="523"/>
      <c r="E228" s="524"/>
      <c r="F228" s="525">
        <f t="shared" ref="F228:F231" si="313">D228+E228</f>
        <v>0</v>
      </c>
      <c r="G228" s="523"/>
      <c r="H228" s="524"/>
      <c r="I228" s="525">
        <f t="shared" ref="I228:I231" si="314">G228+H228</f>
        <v>0</v>
      </c>
      <c r="J228" s="526"/>
      <c r="K228" s="524"/>
      <c r="L228" s="525">
        <f t="shared" ref="L228:L231" si="315">J228+K228</f>
        <v>0</v>
      </c>
      <c r="M228" s="523"/>
      <c r="N228" s="524"/>
      <c r="O228" s="525">
        <f t="shared" ref="O228:O231" si="316">M228+N228</f>
        <v>0</v>
      </c>
      <c r="P228" s="527"/>
    </row>
    <row r="229" spans="1:16" hidden="1" x14ac:dyDescent="0.25">
      <c r="A229" s="381">
        <v>6292</v>
      </c>
      <c r="B229" s="418" t="s">
        <v>246</v>
      </c>
      <c r="C229" s="626">
        <f t="shared" si="291"/>
        <v>0</v>
      </c>
      <c r="D229" s="523"/>
      <c r="E229" s="524"/>
      <c r="F229" s="525">
        <f t="shared" si="313"/>
        <v>0</v>
      </c>
      <c r="G229" s="523"/>
      <c r="H229" s="524"/>
      <c r="I229" s="525">
        <f t="shared" si="314"/>
        <v>0</v>
      </c>
      <c r="J229" s="526"/>
      <c r="K229" s="524"/>
      <c r="L229" s="525">
        <f t="shared" si="315"/>
        <v>0</v>
      </c>
      <c r="M229" s="523"/>
      <c r="N229" s="524"/>
      <c r="O229" s="525">
        <f t="shared" si="316"/>
        <v>0</v>
      </c>
      <c r="P229" s="527"/>
    </row>
    <row r="230" spans="1:16" ht="72" hidden="1" x14ac:dyDescent="0.25">
      <c r="A230" s="381">
        <v>6296</v>
      </c>
      <c r="B230" s="418" t="s">
        <v>247</v>
      </c>
      <c r="C230" s="626">
        <f t="shared" si="291"/>
        <v>0</v>
      </c>
      <c r="D230" s="523"/>
      <c r="E230" s="524"/>
      <c r="F230" s="525">
        <f t="shared" si="313"/>
        <v>0</v>
      </c>
      <c r="G230" s="523"/>
      <c r="H230" s="524"/>
      <c r="I230" s="525">
        <f t="shared" si="314"/>
        <v>0</v>
      </c>
      <c r="J230" s="526"/>
      <c r="K230" s="524"/>
      <c r="L230" s="525">
        <f t="shared" si="315"/>
        <v>0</v>
      </c>
      <c r="M230" s="523"/>
      <c r="N230" s="524"/>
      <c r="O230" s="525">
        <f t="shared" si="316"/>
        <v>0</v>
      </c>
      <c r="P230" s="527"/>
    </row>
    <row r="231" spans="1:16" ht="39.75" hidden="1" customHeight="1" x14ac:dyDescent="0.25">
      <c r="A231" s="381">
        <v>6299</v>
      </c>
      <c r="B231" s="418" t="s">
        <v>248</v>
      </c>
      <c r="C231" s="626">
        <f t="shared" si="291"/>
        <v>0</v>
      </c>
      <c r="D231" s="523"/>
      <c r="E231" s="524"/>
      <c r="F231" s="525">
        <f t="shared" si="313"/>
        <v>0</v>
      </c>
      <c r="G231" s="523"/>
      <c r="H231" s="524"/>
      <c r="I231" s="525">
        <f t="shared" si="314"/>
        <v>0</v>
      </c>
      <c r="J231" s="526"/>
      <c r="K231" s="524"/>
      <c r="L231" s="525">
        <f t="shared" si="315"/>
        <v>0</v>
      </c>
      <c r="M231" s="523"/>
      <c r="N231" s="524"/>
      <c r="O231" s="525">
        <f t="shared" si="316"/>
        <v>0</v>
      </c>
      <c r="P231" s="527"/>
    </row>
    <row r="232" spans="1:16" hidden="1" x14ac:dyDescent="0.25">
      <c r="A232" s="398">
        <v>6300</v>
      </c>
      <c r="B232" s="508" t="s">
        <v>249</v>
      </c>
      <c r="C232" s="624">
        <f t="shared" si="291"/>
        <v>0</v>
      </c>
      <c r="D232" s="509">
        <f t="shared" ref="D232:E232" si="317">SUM(D233,D238,D239)</f>
        <v>0</v>
      </c>
      <c r="E232" s="510">
        <f t="shared" si="317"/>
        <v>0</v>
      </c>
      <c r="F232" s="511">
        <f>SUM(F233,F238,F239)</f>
        <v>0</v>
      </c>
      <c r="G232" s="509">
        <f t="shared" ref="G232:O232" si="318">SUM(G233,G238,G239)</f>
        <v>0</v>
      </c>
      <c r="H232" s="510">
        <f t="shared" si="318"/>
        <v>0</v>
      </c>
      <c r="I232" s="511">
        <f t="shared" si="318"/>
        <v>0</v>
      </c>
      <c r="J232" s="512">
        <f t="shared" si="318"/>
        <v>0</v>
      </c>
      <c r="K232" s="510">
        <f t="shared" si="318"/>
        <v>0</v>
      </c>
      <c r="L232" s="511">
        <f t="shared" si="318"/>
        <v>0</v>
      </c>
      <c r="M232" s="509">
        <f t="shared" si="318"/>
        <v>0</v>
      </c>
      <c r="N232" s="510">
        <f t="shared" si="318"/>
        <v>0</v>
      </c>
      <c r="O232" s="511">
        <f t="shared" si="318"/>
        <v>0</v>
      </c>
      <c r="P232" s="540"/>
    </row>
    <row r="233" spans="1:16" ht="24" hidden="1" x14ac:dyDescent="0.25">
      <c r="A233" s="536">
        <v>6320</v>
      </c>
      <c r="B233" s="410" t="s">
        <v>250</v>
      </c>
      <c r="C233" s="641">
        <f t="shared" si="291"/>
        <v>0</v>
      </c>
      <c r="D233" s="537">
        <f t="shared" ref="D233:E233" si="319">SUM(D234:D237)</f>
        <v>0</v>
      </c>
      <c r="E233" s="538">
        <f t="shared" si="319"/>
        <v>0</v>
      </c>
      <c r="F233" s="520">
        <f>SUM(F234:F237)</f>
        <v>0</v>
      </c>
      <c r="G233" s="537">
        <f t="shared" ref="G233:O233" si="320">SUM(G234:G237)</f>
        <v>0</v>
      </c>
      <c r="H233" s="538">
        <f t="shared" si="320"/>
        <v>0</v>
      </c>
      <c r="I233" s="520">
        <f t="shared" si="320"/>
        <v>0</v>
      </c>
      <c r="J233" s="539">
        <f t="shared" si="320"/>
        <v>0</v>
      </c>
      <c r="K233" s="538">
        <f t="shared" si="320"/>
        <v>0</v>
      </c>
      <c r="L233" s="520">
        <f t="shared" si="320"/>
        <v>0</v>
      </c>
      <c r="M233" s="537">
        <f t="shared" si="320"/>
        <v>0</v>
      </c>
      <c r="N233" s="538">
        <f t="shared" si="320"/>
        <v>0</v>
      </c>
      <c r="O233" s="520">
        <f t="shared" si="320"/>
        <v>0</v>
      </c>
      <c r="P233" s="522"/>
    </row>
    <row r="234" spans="1:16" hidden="1" x14ac:dyDescent="0.25">
      <c r="A234" s="381">
        <v>6322</v>
      </c>
      <c r="B234" s="418" t="s">
        <v>251</v>
      </c>
      <c r="C234" s="626">
        <f t="shared" si="291"/>
        <v>0</v>
      </c>
      <c r="D234" s="523"/>
      <c r="E234" s="524"/>
      <c r="F234" s="525">
        <f t="shared" ref="F234:F239" si="321">D234+E234</f>
        <v>0</v>
      </c>
      <c r="G234" s="523"/>
      <c r="H234" s="524"/>
      <c r="I234" s="525">
        <f t="shared" ref="I234:I239" si="322">G234+H234</f>
        <v>0</v>
      </c>
      <c r="J234" s="526"/>
      <c r="K234" s="524"/>
      <c r="L234" s="525">
        <f t="shared" ref="L234:L239" si="323">J234+K234</f>
        <v>0</v>
      </c>
      <c r="M234" s="523"/>
      <c r="N234" s="524"/>
      <c r="O234" s="525">
        <f t="shared" ref="O234:O239" si="324">M234+N234</f>
        <v>0</v>
      </c>
      <c r="P234" s="527"/>
    </row>
    <row r="235" spans="1:16" ht="24" hidden="1" x14ac:dyDescent="0.25">
      <c r="A235" s="381">
        <v>6323</v>
      </c>
      <c r="B235" s="418" t="s">
        <v>252</v>
      </c>
      <c r="C235" s="626">
        <f t="shared" si="291"/>
        <v>0</v>
      </c>
      <c r="D235" s="523"/>
      <c r="E235" s="524"/>
      <c r="F235" s="525">
        <f t="shared" si="321"/>
        <v>0</v>
      </c>
      <c r="G235" s="523"/>
      <c r="H235" s="524"/>
      <c r="I235" s="525">
        <f t="shared" si="322"/>
        <v>0</v>
      </c>
      <c r="J235" s="526"/>
      <c r="K235" s="524"/>
      <c r="L235" s="525">
        <f t="shared" si="323"/>
        <v>0</v>
      </c>
      <c r="M235" s="523"/>
      <c r="N235" s="524"/>
      <c r="O235" s="525">
        <f t="shared" si="324"/>
        <v>0</v>
      </c>
      <c r="P235" s="527"/>
    </row>
    <row r="236" spans="1:16" ht="24" hidden="1" x14ac:dyDescent="0.25">
      <c r="A236" s="381">
        <v>6324</v>
      </c>
      <c r="B236" s="418" t="s">
        <v>253</v>
      </c>
      <c r="C236" s="626">
        <f t="shared" si="291"/>
        <v>0</v>
      </c>
      <c r="D236" s="523"/>
      <c r="E236" s="524"/>
      <c r="F236" s="525">
        <f t="shared" si="321"/>
        <v>0</v>
      </c>
      <c r="G236" s="523"/>
      <c r="H236" s="524"/>
      <c r="I236" s="525">
        <f t="shared" si="322"/>
        <v>0</v>
      </c>
      <c r="J236" s="526"/>
      <c r="K236" s="524"/>
      <c r="L236" s="525">
        <f t="shared" si="323"/>
        <v>0</v>
      </c>
      <c r="M236" s="523"/>
      <c r="N236" s="524"/>
      <c r="O236" s="525">
        <f t="shared" si="324"/>
        <v>0</v>
      </c>
      <c r="P236" s="527"/>
    </row>
    <row r="237" spans="1:16" hidden="1" x14ac:dyDescent="0.25">
      <c r="A237" s="374">
        <v>6329</v>
      </c>
      <c r="B237" s="410" t="s">
        <v>254</v>
      </c>
      <c r="C237" s="625">
        <f t="shared" si="291"/>
        <v>0</v>
      </c>
      <c r="D237" s="518"/>
      <c r="E237" s="519"/>
      <c r="F237" s="520">
        <f t="shared" si="321"/>
        <v>0</v>
      </c>
      <c r="G237" s="518"/>
      <c r="H237" s="519"/>
      <c r="I237" s="520">
        <f t="shared" si="322"/>
        <v>0</v>
      </c>
      <c r="J237" s="521"/>
      <c r="K237" s="519"/>
      <c r="L237" s="520">
        <f t="shared" si="323"/>
        <v>0</v>
      </c>
      <c r="M237" s="518"/>
      <c r="N237" s="519"/>
      <c r="O237" s="520">
        <f t="shared" si="324"/>
        <v>0</v>
      </c>
      <c r="P237" s="522"/>
    </row>
    <row r="238" spans="1:16" ht="24" hidden="1" x14ac:dyDescent="0.25">
      <c r="A238" s="567">
        <v>6330</v>
      </c>
      <c r="B238" s="568" t="s">
        <v>255</v>
      </c>
      <c r="C238" s="641">
        <f t="shared" si="291"/>
        <v>0</v>
      </c>
      <c r="D238" s="554"/>
      <c r="E238" s="555"/>
      <c r="F238" s="556">
        <f t="shared" si="321"/>
        <v>0</v>
      </c>
      <c r="G238" s="554"/>
      <c r="H238" s="555"/>
      <c r="I238" s="556">
        <f t="shared" si="322"/>
        <v>0</v>
      </c>
      <c r="J238" s="557"/>
      <c r="K238" s="555"/>
      <c r="L238" s="556">
        <f t="shared" si="323"/>
        <v>0</v>
      </c>
      <c r="M238" s="554"/>
      <c r="N238" s="555"/>
      <c r="O238" s="556">
        <f t="shared" si="324"/>
        <v>0</v>
      </c>
      <c r="P238" s="552"/>
    </row>
    <row r="239" spans="1:16" hidden="1" x14ac:dyDescent="0.25">
      <c r="A239" s="528">
        <v>6360</v>
      </c>
      <c r="B239" s="418" t="s">
        <v>256</v>
      </c>
      <c r="C239" s="626">
        <f t="shared" si="291"/>
        <v>0</v>
      </c>
      <c r="D239" s="523"/>
      <c r="E239" s="524"/>
      <c r="F239" s="525">
        <f t="shared" si="321"/>
        <v>0</v>
      </c>
      <c r="G239" s="523"/>
      <c r="H239" s="524"/>
      <c r="I239" s="525">
        <f t="shared" si="322"/>
        <v>0</v>
      </c>
      <c r="J239" s="526"/>
      <c r="K239" s="524"/>
      <c r="L239" s="525">
        <f t="shared" si="323"/>
        <v>0</v>
      </c>
      <c r="M239" s="523"/>
      <c r="N239" s="524"/>
      <c r="O239" s="525">
        <f t="shared" si="324"/>
        <v>0</v>
      </c>
      <c r="P239" s="527"/>
    </row>
    <row r="240" spans="1:16" ht="36" hidden="1" x14ac:dyDescent="0.25">
      <c r="A240" s="398">
        <v>6400</v>
      </c>
      <c r="B240" s="508" t="s">
        <v>257</v>
      </c>
      <c r="C240" s="624">
        <f t="shared" si="291"/>
        <v>0</v>
      </c>
      <c r="D240" s="509">
        <f t="shared" ref="D240:E240" si="325">SUM(D241,D245)</f>
        <v>0</v>
      </c>
      <c r="E240" s="510">
        <f t="shared" si="325"/>
        <v>0</v>
      </c>
      <c r="F240" s="511">
        <f>SUM(F241,F245)</f>
        <v>0</v>
      </c>
      <c r="G240" s="509">
        <f t="shared" ref="G240:O240" si="326">SUM(G241,G245)</f>
        <v>0</v>
      </c>
      <c r="H240" s="510">
        <f t="shared" si="326"/>
        <v>0</v>
      </c>
      <c r="I240" s="511">
        <f t="shared" si="326"/>
        <v>0</v>
      </c>
      <c r="J240" s="512">
        <f t="shared" si="326"/>
        <v>0</v>
      </c>
      <c r="K240" s="510">
        <f t="shared" si="326"/>
        <v>0</v>
      </c>
      <c r="L240" s="511">
        <f t="shared" si="326"/>
        <v>0</v>
      </c>
      <c r="M240" s="509">
        <f t="shared" si="326"/>
        <v>0</v>
      </c>
      <c r="N240" s="510">
        <f t="shared" si="326"/>
        <v>0</v>
      </c>
      <c r="O240" s="511">
        <f t="shared" si="326"/>
        <v>0</v>
      </c>
      <c r="P240" s="540"/>
    </row>
    <row r="241" spans="1:17" ht="24" hidden="1" x14ac:dyDescent="0.25">
      <c r="A241" s="536">
        <v>6410</v>
      </c>
      <c r="B241" s="410" t="s">
        <v>258</v>
      </c>
      <c r="C241" s="625">
        <f t="shared" si="291"/>
        <v>0</v>
      </c>
      <c r="D241" s="537">
        <f t="shared" ref="D241:E241" si="327">SUM(D242:D244)</f>
        <v>0</v>
      </c>
      <c r="E241" s="538">
        <f t="shared" si="327"/>
        <v>0</v>
      </c>
      <c r="F241" s="520">
        <f>SUM(F242:F244)</f>
        <v>0</v>
      </c>
      <c r="G241" s="537">
        <f t="shared" ref="G241:O241" si="328">SUM(G242:G244)</f>
        <v>0</v>
      </c>
      <c r="H241" s="538">
        <f t="shared" si="328"/>
        <v>0</v>
      </c>
      <c r="I241" s="520">
        <f t="shared" si="328"/>
        <v>0</v>
      </c>
      <c r="J241" s="539">
        <f t="shared" si="328"/>
        <v>0</v>
      </c>
      <c r="K241" s="538">
        <f t="shared" si="328"/>
        <v>0</v>
      </c>
      <c r="L241" s="520">
        <f t="shared" si="328"/>
        <v>0</v>
      </c>
      <c r="M241" s="537">
        <f t="shared" si="328"/>
        <v>0</v>
      </c>
      <c r="N241" s="538">
        <f t="shared" si="328"/>
        <v>0</v>
      </c>
      <c r="O241" s="520">
        <f t="shared" si="328"/>
        <v>0</v>
      </c>
      <c r="P241" s="550"/>
    </row>
    <row r="242" spans="1:17" hidden="1" x14ac:dyDescent="0.25">
      <c r="A242" s="381">
        <v>6411</v>
      </c>
      <c r="B242" s="541" t="s">
        <v>259</v>
      </c>
      <c r="C242" s="626">
        <f t="shared" si="291"/>
        <v>0</v>
      </c>
      <c r="D242" s="523"/>
      <c r="E242" s="524"/>
      <c r="F242" s="525">
        <f t="shared" ref="F242:F244" si="329">D242+E242</f>
        <v>0</v>
      </c>
      <c r="G242" s="523"/>
      <c r="H242" s="524"/>
      <c r="I242" s="525">
        <f t="shared" ref="I242:I244" si="330">G242+H242</f>
        <v>0</v>
      </c>
      <c r="J242" s="526"/>
      <c r="K242" s="524"/>
      <c r="L242" s="525">
        <f t="shared" ref="L242:L244" si="331">J242+K242</f>
        <v>0</v>
      </c>
      <c r="M242" s="523"/>
      <c r="N242" s="524"/>
      <c r="O242" s="525">
        <f t="shared" ref="O242:O244" si="332">M242+N242</f>
        <v>0</v>
      </c>
      <c r="P242" s="527"/>
    </row>
    <row r="243" spans="1:17" ht="36" hidden="1" x14ac:dyDescent="0.25">
      <c r="A243" s="381">
        <v>6412</v>
      </c>
      <c r="B243" s="418" t="s">
        <v>260</v>
      </c>
      <c r="C243" s="626">
        <f t="shared" si="291"/>
        <v>0</v>
      </c>
      <c r="D243" s="523"/>
      <c r="E243" s="524"/>
      <c r="F243" s="525">
        <f t="shared" si="329"/>
        <v>0</v>
      </c>
      <c r="G243" s="523"/>
      <c r="H243" s="524"/>
      <c r="I243" s="525">
        <f t="shared" si="330"/>
        <v>0</v>
      </c>
      <c r="J243" s="526"/>
      <c r="K243" s="524"/>
      <c r="L243" s="525">
        <f t="shared" si="331"/>
        <v>0</v>
      </c>
      <c r="M243" s="523"/>
      <c r="N243" s="524"/>
      <c r="O243" s="525">
        <f t="shared" si="332"/>
        <v>0</v>
      </c>
      <c r="P243" s="527"/>
    </row>
    <row r="244" spans="1:17" ht="36" hidden="1" x14ac:dyDescent="0.25">
      <c r="A244" s="381">
        <v>6419</v>
      </c>
      <c r="B244" s="418" t="s">
        <v>261</v>
      </c>
      <c r="C244" s="626">
        <f t="shared" si="291"/>
        <v>0</v>
      </c>
      <c r="D244" s="523"/>
      <c r="E244" s="524"/>
      <c r="F244" s="525">
        <f t="shared" si="329"/>
        <v>0</v>
      </c>
      <c r="G244" s="523"/>
      <c r="H244" s="524"/>
      <c r="I244" s="525">
        <f t="shared" si="330"/>
        <v>0</v>
      </c>
      <c r="J244" s="526"/>
      <c r="K244" s="524"/>
      <c r="L244" s="525">
        <f t="shared" si="331"/>
        <v>0</v>
      </c>
      <c r="M244" s="523"/>
      <c r="N244" s="524"/>
      <c r="O244" s="525">
        <f t="shared" si="332"/>
        <v>0</v>
      </c>
      <c r="P244" s="527"/>
    </row>
    <row r="245" spans="1:17" ht="48" hidden="1" x14ac:dyDescent="0.25">
      <c r="A245" s="528">
        <v>6420</v>
      </c>
      <c r="B245" s="418" t="s">
        <v>262</v>
      </c>
      <c r="C245" s="626">
        <f t="shared" si="291"/>
        <v>0</v>
      </c>
      <c r="D245" s="529">
        <f t="shared" ref="D245:E245" si="333">SUM(D246:D249)</f>
        <v>0</v>
      </c>
      <c r="E245" s="530">
        <f t="shared" si="333"/>
        <v>0</v>
      </c>
      <c r="F245" s="525">
        <f>SUM(F246:F249)</f>
        <v>0</v>
      </c>
      <c r="G245" s="529">
        <f t="shared" ref="G245:H245" si="334">SUM(G246:G249)</f>
        <v>0</v>
      </c>
      <c r="H245" s="530">
        <f t="shared" si="334"/>
        <v>0</v>
      </c>
      <c r="I245" s="525">
        <f>SUM(I246:I249)</f>
        <v>0</v>
      </c>
      <c r="J245" s="531">
        <f t="shared" ref="J245:K245" si="335">SUM(J246:J249)</f>
        <v>0</v>
      </c>
      <c r="K245" s="530">
        <f t="shared" si="335"/>
        <v>0</v>
      </c>
      <c r="L245" s="525">
        <f>SUM(L246:L249)</f>
        <v>0</v>
      </c>
      <c r="M245" s="529">
        <f t="shared" ref="M245:O245" si="336">SUM(M246:M249)</f>
        <v>0</v>
      </c>
      <c r="N245" s="530">
        <f t="shared" si="336"/>
        <v>0</v>
      </c>
      <c r="O245" s="525">
        <f t="shared" si="336"/>
        <v>0</v>
      </c>
      <c r="P245" s="527"/>
    </row>
    <row r="246" spans="1:17" ht="36" hidden="1" x14ac:dyDescent="0.25">
      <c r="A246" s="381">
        <v>6421</v>
      </c>
      <c r="B246" s="418" t="s">
        <v>263</v>
      </c>
      <c r="C246" s="626">
        <f t="shared" si="291"/>
        <v>0</v>
      </c>
      <c r="D246" s="523"/>
      <c r="E246" s="524"/>
      <c r="F246" s="525">
        <f t="shared" ref="F246:F249" si="337">D246+E246</f>
        <v>0</v>
      </c>
      <c r="G246" s="523"/>
      <c r="H246" s="524"/>
      <c r="I246" s="525">
        <f t="shared" ref="I246:I249" si="338">G246+H246</f>
        <v>0</v>
      </c>
      <c r="J246" s="526"/>
      <c r="K246" s="524"/>
      <c r="L246" s="525">
        <f t="shared" ref="L246:L249" si="339">J246+K246</f>
        <v>0</v>
      </c>
      <c r="M246" s="523"/>
      <c r="N246" s="524"/>
      <c r="O246" s="525">
        <f t="shared" ref="O246:O249" si="340">M246+N246</f>
        <v>0</v>
      </c>
      <c r="P246" s="527"/>
    </row>
    <row r="247" spans="1:17" hidden="1" x14ac:dyDescent="0.25">
      <c r="A247" s="381">
        <v>6422</v>
      </c>
      <c r="B247" s="418" t="s">
        <v>264</v>
      </c>
      <c r="C247" s="626">
        <f t="shared" si="291"/>
        <v>0</v>
      </c>
      <c r="D247" s="523"/>
      <c r="E247" s="524"/>
      <c r="F247" s="525">
        <f t="shared" si="337"/>
        <v>0</v>
      </c>
      <c r="G247" s="523"/>
      <c r="H247" s="524"/>
      <c r="I247" s="525">
        <f t="shared" si="338"/>
        <v>0</v>
      </c>
      <c r="J247" s="526"/>
      <c r="K247" s="524"/>
      <c r="L247" s="525">
        <f t="shared" si="339"/>
        <v>0</v>
      </c>
      <c r="M247" s="523"/>
      <c r="N247" s="524"/>
      <c r="O247" s="525">
        <f t="shared" si="340"/>
        <v>0</v>
      </c>
      <c r="P247" s="527"/>
    </row>
    <row r="248" spans="1:17" ht="13.5" hidden="1" customHeight="1" x14ac:dyDescent="0.25">
      <c r="A248" s="381">
        <v>6423</v>
      </c>
      <c r="B248" s="418" t="s">
        <v>265</v>
      </c>
      <c r="C248" s="626">
        <f t="shared" si="291"/>
        <v>0</v>
      </c>
      <c r="D248" s="523"/>
      <c r="E248" s="524"/>
      <c r="F248" s="525">
        <f t="shared" si="337"/>
        <v>0</v>
      </c>
      <c r="G248" s="523"/>
      <c r="H248" s="524"/>
      <c r="I248" s="525">
        <f t="shared" si="338"/>
        <v>0</v>
      </c>
      <c r="J248" s="526"/>
      <c r="K248" s="524"/>
      <c r="L248" s="525">
        <f t="shared" si="339"/>
        <v>0</v>
      </c>
      <c r="M248" s="523"/>
      <c r="N248" s="524"/>
      <c r="O248" s="525">
        <f t="shared" si="340"/>
        <v>0</v>
      </c>
      <c r="P248" s="527"/>
    </row>
    <row r="249" spans="1:17" ht="36" hidden="1" x14ac:dyDescent="0.25">
      <c r="A249" s="381">
        <v>6424</v>
      </c>
      <c r="B249" s="418" t="s">
        <v>266</v>
      </c>
      <c r="C249" s="626">
        <f t="shared" si="291"/>
        <v>0</v>
      </c>
      <c r="D249" s="523"/>
      <c r="E249" s="524"/>
      <c r="F249" s="525">
        <f t="shared" si="337"/>
        <v>0</v>
      </c>
      <c r="G249" s="523"/>
      <c r="H249" s="524"/>
      <c r="I249" s="525">
        <f t="shared" si="338"/>
        <v>0</v>
      </c>
      <c r="J249" s="526"/>
      <c r="K249" s="524"/>
      <c r="L249" s="525">
        <f t="shared" si="339"/>
        <v>0</v>
      </c>
      <c r="M249" s="523"/>
      <c r="N249" s="524"/>
      <c r="O249" s="525">
        <f t="shared" si="340"/>
        <v>0</v>
      </c>
      <c r="P249" s="527"/>
      <c r="Q249" s="569"/>
    </row>
    <row r="250" spans="1:17" ht="60" hidden="1" x14ac:dyDescent="0.25">
      <c r="A250" s="398">
        <v>6500</v>
      </c>
      <c r="B250" s="508" t="s">
        <v>267</v>
      </c>
      <c r="C250" s="628">
        <f t="shared" si="291"/>
        <v>0</v>
      </c>
      <c r="D250" s="543">
        <f t="shared" ref="D250:O250" si="341">SUM(D251)</f>
        <v>0</v>
      </c>
      <c r="E250" s="544">
        <f t="shared" si="341"/>
        <v>0</v>
      </c>
      <c r="F250" s="545">
        <f t="shared" si="341"/>
        <v>0</v>
      </c>
      <c r="G250" s="454">
        <f t="shared" si="341"/>
        <v>0</v>
      </c>
      <c r="H250" s="455">
        <f t="shared" si="341"/>
        <v>0</v>
      </c>
      <c r="I250" s="545">
        <f t="shared" si="341"/>
        <v>0</v>
      </c>
      <c r="J250" s="570">
        <f t="shared" si="341"/>
        <v>0</v>
      </c>
      <c r="K250" s="455">
        <f t="shared" si="341"/>
        <v>0</v>
      </c>
      <c r="L250" s="545">
        <f t="shared" si="341"/>
        <v>0</v>
      </c>
      <c r="M250" s="454">
        <f t="shared" si="341"/>
        <v>0</v>
      </c>
      <c r="N250" s="455">
        <f t="shared" si="341"/>
        <v>0</v>
      </c>
      <c r="O250" s="545">
        <f t="shared" si="341"/>
        <v>0</v>
      </c>
      <c r="P250" s="540"/>
      <c r="Q250" s="569"/>
    </row>
    <row r="251" spans="1:17" ht="48" hidden="1" x14ac:dyDescent="0.25">
      <c r="A251" s="381">
        <v>6510</v>
      </c>
      <c r="B251" s="418" t="s">
        <v>268</v>
      </c>
      <c r="C251" s="626">
        <f t="shared" si="291"/>
        <v>0</v>
      </c>
      <c r="D251" s="532"/>
      <c r="E251" s="533"/>
      <c r="F251" s="571">
        <f>D251+E251</f>
        <v>0</v>
      </c>
      <c r="G251" s="572"/>
      <c r="H251" s="573"/>
      <c r="I251" s="571">
        <f>G251+H251</f>
        <v>0</v>
      </c>
      <c r="J251" s="574"/>
      <c r="K251" s="573"/>
      <c r="L251" s="571">
        <f>J251+K251</f>
        <v>0</v>
      </c>
      <c r="M251" s="572"/>
      <c r="N251" s="573"/>
      <c r="O251" s="571">
        <f t="shared" ref="O251" si="342">M251+N251</f>
        <v>0</v>
      </c>
      <c r="P251" s="550"/>
      <c r="Q251" s="569"/>
    </row>
    <row r="252" spans="1:17" ht="48" hidden="1" x14ac:dyDescent="0.25">
      <c r="A252" s="575">
        <v>7000</v>
      </c>
      <c r="B252" s="575" t="s">
        <v>269</v>
      </c>
      <c r="C252" s="643">
        <f t="shared" si="291"/>
        <v>0</v>
      </c>
      <c r="D252" s="576">
        <f t="shared" ref="D252:E252" si="343">SUM(D253,D263)</f>
        <v>0</v>
      </c>
      <c r="E252" s="577">
        <f t="shared" si="343"/>
        <v>0</v>
      </c>
      <c r="F252" s="578">
        <f>SUM(F253,F263)</f>
        <v>0</v>
      </c>
      <c r="G252" s="576">
        <f t="shared" ref="G252:H252" si="344">SUM(G253,G263)</f>
        <v>0</v>
      </c>
      <c r="H252" s="577">
        <f t="shared" si="344"/>
        <v>0</v>
      </c>
      <c r="I252" s="578">
        <f>SUM(I253,I263)</f>
        <v>0</v>
      </c>
      <c r="J252" s="579">
        <f t="shared" ref="J252:K252" si="345">SUM(J253,J263)</f>
        <v>0</v>
      </c>
      <c r="K252" s="577">
        <f t="shared" si="345"/>
        <v>0</v>
      </c>
      <c r="L252" s="578">
        <f>SUM(L253,L263)</f>
        <v>0</v>
      </c>
      <c r="M252" s="576">
        <f t="shared" ref="M252:O252" si="346">SUM(M253,M263)</f>
        <v>0</v>
      </c>
      <c r="N252" s="577">
        <f t="shared" si="346"/>
        <v>0</v>
      </c>
      <c r="O252" s="578">
        <f t="shared" si="346"/>
        <v>0</v>
      </c>
      <c r="P252" s="273"/>
    </row>
    <row r="253" spans="1:17" ht="24" hidden="1" x14ac:dyDescent="0.25">
      <c r="A253" s="398">
        <v>7200</v>
      </c>
      <c r="B253" s="508" t="s">
        <v>270</v>
      </c>
      <c r="C253" s="624">
        <f t="shared" si="291"/>
        <v>0</v>
      </c>
      <c r="D253" s="509">
        <f t="shared" ref="D253:O253" si="347">SUM(D254,D255,D256,D257,D261,D262)</f>
        <v>0</v>
      </c>
      <c r="E253" s="510">
        <f t="shared" si="347"/>
        <v>0</v>
      </c>
      <c r="F253" s="511">
        <f t="shared" si="347"/>
        <v>0</v>
      </c>
      <c r="G253" s="509">
        <f t="shared" si="347"/>
        <v>0</v>
      </c>
      <c r="H253" s="510">
        <f t="shared" si="347"/>
        <v>0</v>
      </c>
      <c r="I253" s="511">
        <f t="shared" si="347"/>
        <v>0</v>
      </c>
      <c r="J253" s="512">
        <f t="shared" si="347"/>
        <v>0</v>
      </c>
      <c r="K253" s="510">
        <f t="shared" si="347"/>
        <v>0</v>
      </c>
      <c r="L253" s="511">
        <f t="shared" si="347"/>
        <v>0</v>
      </c>
      <c r="M253" s="509">
        <f t="shared" si="347"/>
        <v>0</v>
      </c>
      <c r="N253" s="510">
        <f t="shared" si="347"/>
        <v>0</v>
      </c>
      <c r="O253" s="511">
        <f t="shared" si="347"/>
        <v>0</v>
      </c>
      <c r="P253" s="513"/>
    </row>
    <row r="254" spans="1:17" ht="24" hidden="1" x14ac:dyDescent="0.25">
      <c r="A254" s="536">
        <v>7210</v>
      </c>
      <c r="B254" s="410" t="s">
        <v>271</v>
      </c>
      <c r="C254" s="625">
        <f t="shared" si="291"/>
        <v>0</v>
      </c>
      <c r="D254" s="518"/>
      <c r="E254" s="519"/>
      <c r="F254" s="520">
        <f t="shared" ref="F254:F256" si="348">D254+E254</f>
        <v>0</v>
      </c>
      <c r="G254" s="518"/>
      <c r="H254" s="519"/>
      <c r="I254" s="520">
        <f t="shared" ref="I254:I256" si="349">G254+H254</f>
        <v>0</v>
      </c>
      <c r="J254" s="521"/>
      <c r="K254" s="519"/>
      <c r="L254" s="520">
        <f t="shared" ref="L254:L256" si="350">J254+K254</f>
        <v>0</v>
      </c>
      <c r="M254" s="518"/>
      <c r="N254" s="519"/>
      <c r="O254" s="520">
        <f t="shared" ref="O254:O256" si="351">M254+N254</f>
        <v>0</v>
      </c>
      <c r="P254" s="522"/>
    </row>
    <row r="255" spans="1:17" s="569" customFormat="1" ht="36" hidden="1" x14ac:dyDescent="0.25">
      <c r="A255" s="528">
        <v>7220</v>
      </c>
      <c r="B255" s="418" t="s">
        <v>272</v>
      </c>
      <c r="C255" s="626">
        <f t="shared" si="291"/>
        <v>0</v>
      </c>
      <c r="D255" s="523"/>
      <c r="E255" s="524"/>
      <c r="F255" s="525">
        <f t="shared" si="348"/>
        <v>0</v>
      </c>
      <c r="G255" s="523"/>
      <c r="H255" s="524"/>
      <c r="I255" s="525">
        <f t="shared" si="349"/>
        <v>0</v>
      </c>
      <c r="J255" s="526"/>
      <c r="K255" s="524"/>
      <c r="L255" s="525">
        <f t="shared" si="350"/>
        <v>0</v>
      </c>
      <c r="M255" s="523"/>
      <c r="N255" s="524"/>
      <c r="O255" s="525">
        <f t="shared" si="351"/>
        <v>0</v>
      </c>
      <c r="P255" s="527"/>
    </row>
    <row r="256" spans="1:17" ht="24" hidden="1" x14ac:dyDescent="0.25">
      <c r="A256" s="528">
        <v>7230</v>
      </c>
      <c r="B256" s="418" t="s">
        <v>43</v>
      </c>
      <c r="C256" s="626">
        <f t="shared" si="291"/>
        <v>0</v>
      </c>
      <c r="D256" s="523"/>
      <c r="E256" s="524"/>
      <c r="F256" s="525">
        <f t="shared" si="348"/>
        <v>0</v>
      </c>
      <c r="G256" s="523"/>
      <c r="H256" s="524"/>
      <c r="I256" s="525">
        <f t="shared" si="349"/>
        <v>0</v>
      </c>
      <c r="J256" s="526"/>
      <c r="K256" s="524"/>
      <c r="L256" s="525">
        <f t="shared" si="350"/>
        <v>0</v>
      </c>
      <c r="M256" s="523"/>
      <c r="N256" s="524"/>
      <c r="O256" s="525">
        <f t="shared" si="351"/>
        <v>0</v>
      </c>
      <c r="P256" s="527"/>
    </row>
    <row r="257" spans="1:16" ht="24" hidden="1" x14ac:dyDescent="0.25">
      <c r="A257" s="528">
        <v>7240</v>
      </c>
      <c r="B257" s="418" t="s">
        <v>273</v>
      </c>
      <c r="C257" s="626">
        <f t="shared" si="291"/>
        <v>0</v>
      </c>
      <c r="D257" s="529">
        <f t="shared" ref="D257:K257" si="352">SUM(D258:D260)</f>
        <v>0</v>
      </c>
      <c r="E257" s="530">
        <f t="shared" si="352"/>
        <v>0</v>
      </c>
      <c r="F257" s="525">
        <f t="shared" si="352"/>
        <v>0</v>
      </c>
      <c r="G257" s="529">
        <f t="shared" si="352"/>
        <v>0</v>
      </c>
      <c r="H257" s="530">
        <f t="shared" si="352"/>
        <v>0</v>
      </c>
      <c r="I257" s="525">
        <f t="shared" si="352"/>
        <v>0</v>
      </c>
      <c r="J257" s="531">
        <f t="shared" si="352"/>
        <v>0</v>
      </c>
      <c r="K257" s="530">
        <f t="shared" si="352"/>
        <v>0</v>
      </c>
      <c r="L257" s="525">
        <f>SUM(L258:L260)</f>
        <v>0</v>
      </c>
      <c r="M257" s="529">
        <f t="shared" ref="M257:O257" si="353">SUM(M258:M260)</f>
        <v>0</v>
      </c>
      <c r="N257" s="530">
        <f t="shared" si="353"/>
        <v>0</v>
      </c>
      <c r="O257" s="525">
        <f t="shared" si="353"/>
        <v>0</v>
      </c>
      <c r="P257" s="527"/>
    </row>
    <row r="258" spans="1:16" ht="48" hidden="1" x14ac:dyDescent="0.25">
      <c r="A258" s="381">
        <v>7245</v>
      </c>
      <c r="B258" s="418" t="s">
        <v>274</v>
      </c>
      <c r="C258" s="626">
        <f t="shared" si="291"/>
        <v>0</v>
      </c>
      <c r="D258" s="523"/>
      <c r="E258" s="524"/>
      <c r="F258" s="525">
        <f t="shared" ref="F258:F262" si="354">D258+E258</f>
        <v>0</v>
      </c>
      <c r="G258" s="523"/>
      <c r="H258" s="524"/>
      <c r="I258" s="525">
        <f t="shared" ref="I258:I262" si="355">G258+H258</f>
        <v>0</v>
      </c>
      <c r="J258" s="526"/>
      <c r="K258" s="524"/>
      <c r="L258" s="525">
        <f t="shared" ref="L258:L262" si="356">J258+K258</f>
        <v>0</v>
      </c>
      <c r="M258" s="523"/>
      <c r="N258" s="524"/>
      <c r="O258" s="525">
        <f t="shared" ref="O258:O262" si="357">M258+N258</f>
        <v>0</v>
      </c>
      <c r="P258" s="527"/>
    </row>
    <row r="259" spans="1:16" ht="84.75" hidden="1" customHeight="1" x14ac:dyDescent="0.25">
      <c r="A259" s="381">
        <v>7246</v>
      </c>
      <c r="B259" s="418" t="s">
        <v>275</v>
      </c>
      <c r="C259" s="626">
        <f t="shared" si="291"/>
        <v>0</v>
      </c>
      <c r="D259" s="523"/>
      <c r="E259" s="524"/>
      <c r="F259" s="525">
        <f t="shared" si="354"/>
        <v>0</v>
      </c>
      <c r="G259" s="523"/>
      <c r="H259" s="524"/>
      <c r="I259" s="525">
        <f t="shared" si="355"/>
        <v>0</v>
      </c>
      <c r="J259" s="526"/>
      <c r="K259" s="524"/>
      <c r="L259" s="525">
        <f t="shared" si="356"/>
        <v>0</v>
      </c>
      <c r="M259" s="523"/>
      <c r="N259" s="524"/>
      <c r="O259" s="525">
        <f t="shared" si="357"/>
        <v>0</v>
      </c>
      <c r="P259" s="527"/>
    </row>
    <row r="260" spans="1:16" ht="36" hidden="1" x14ac:dyDescent="0.25">
      <c r="A260" s="381">
        <v>7247</v>
      </c>
      <c r="B260" s="418" t="s">
        <v>276</v>
      </c>
      <c r="C260" s="626">
        <f t="shared" si="291"/>
        <v>0</v>
      </c>
      <c r="D260" s="523"/>
      <c r="E260" s="524"/>
      <c r="F260" s="525">
        <f t="shared" si="354"/>
        <v>0</v>
      </c>
      <c r="G260" s="523"/>
      <c r="H260" s="524"/>
      <c r="I260" s="525">
        <f t="shared" si="355"/>
        <v>0</v>
      </c>
      <c r="J260" s="526"/>
      <c r="K260" s="524"/>
      <c r="L260" s="525">
        <f t="shared" si="356"/>
        <v>0</v>
      </c>
      <c r="M260" s="523"/>
      <c r="N260" s="524"/>
      <c r="O260" s="525">
        <f t="shared" si="357"/>
        <v>0</v>
      </c>
      <c r="P260" s="527"/>
    </row>
    <row r="261" spans="1:16" ht="24" hidden="1" x14ac:dyDescent="0.25">
      <c r="A261" s="528">
        <v>7260</v>
      </c>
      <c r="B261" s="418" t="s">
        <v>277</v>
      </c>
      <c r="C261" s="626">
        <f t="shared" si="291"/>
        <v>0</v>
      </c>
      <c r="D261" s="523"/>
      <c r="E261" s="524"/>
      <c r="F261" s="525">
        <f t="shared" si="354"/>
        <v>0</v>
      </c>
      <c r="G261" s="523"/>
      <c r="H261" s="524"/>
      <c r="I261" s="525">
        <f t="shared" si="355"/>
        <v>0</v>
      </c>
      <c r="J261" s="526"/>
      <c r="K261" s="524"/>
      <c r="L261" s="525">
        <f t="shared" si="356"/>
        <v>0</v>
      </c>
      <c r="M261" s="523"/>
      <c r="N261" s="524"/>
      <c r="O261" s="525">
        <f t="shared" si="357"/>
        <v>0</v>
      </c>
      <c r="P261" s="527"/>
    </row>
    <row r="262" spans="1:16" ht="60" hidden="1" x14ac:dyDescent="0.25">
      <c r="A262" s="528">
        <v>7270</v>
      </c>
      <c r="B262" s="418" t="s">
        <v>278</v>
      </c>
      <c r="C262" s="626">
        <f t="shared" si="291"/>
        <v>0</v>
      </c>
      <c r="D262" s="523"/>
      <c r="E262" s="524"/>
      <c r="F262" s="525">
        <f t="shared" si="354"/>
        <v>0</v>
      </c>
      <c r="G262" s="523"/>
      <c r="H262" s="524"/>
      <c r="I262" s="525">
        <f t="shared" si="355"/>
        <v>0</v>
      </c>
      <c r="J262" s="526"/>
      <c r="K262" s="524"/>
      <c r="L262" s="525">
        <f t="shared" si="356"/>
        <v>0</v>
      </c>
      <c r="M262" s="523"/>
      <c r="N262" s="524"/>
      <c r="O262" s="525">
        <f t="shared" si="357"/>
        <v>0</v>
      </c>
      <c r="P262" s="527"/>
    </row>
    <row r="263" spans="1:16" hidden="1" x14ac:dyDescent="0.25">
      <c r="A263" s="466">
        <v>7700</v>
      </c>
      <c r="B263" s="436" t="s">
        <v>279</v>
      </c>
      <c r="C263" s="628">
        <f t="shared" si="291"/>
        <v>0</v>
      </c>
      <c r="D263" s="543">
        <f t="shared" ref="D263:O263" si="358">D264</f>
        <v>0</v>
      </c>
      <c r="E263" s="544">
        <f t="shared" si="358"/>
        <v>0</v>
      </c>
      <c r="F263" s="545">
        <f t="shared" si="358"/>
        <v>0</v>
      </c>
      <c r="G263" s="543">
        <f t="shared" si="358"/>
        <v>0</v>
      </c>
      <c r="H263" s="544">
        <f t="shared" si="358"/>
        <v>0</v>
      </c>
      <c r="I263" s="545">
        <f t="shared" si="358"/>
        <v>0</v>
      </c>
      <c r="J263" s="546">
        <f t="shared" si="358"/>
        <v>0</v>
      </c>
      <c r="K263" s="544">
        <f t="shared" si="358"/>
        <v>0</v>
      </c>
      <c r="L263" s="545">
        <f t="shared" si="358"/>
        <v>0</v>
      </c>
      <c r="M263" s="543">
        <f t="shared" si="358"/>
        <v>0</v>
      </c>
      <c r="N263" s="544">
        <f t="shared" si="358"/>
        <v>0</v>
      </c>
      <c r="O263" s="545">
        <f t="shared" si="358"/>
        <v>0</v>
      </c>
      <c r="P263" s="540"/>
    </row>
    <row r="264" spans="1:16" hidden="1" x14ac:dyDescent="0.25">
      <c r="A264" s="514">
        <v>7720</v>
      </c>
      <c r="B264" s="410" t="s">
        <v>280</v>
      </c>
      <c r="C264" s="627">
        <f t="shared" si="291"/>
        <v>0</v>
      </c>
      <c r="D264" s="572"/>
      <c r="E264" s="573"/>
      <c r="F264" s="571">
        <f>D264+E264</f>
        <v>0</v>
      </c>
      <c r="G264" s="572"/>
      <c r="H264" s="573"/>
      <c r="I264" s="571">
        <f>G264+H264</f>
        <v>0</v>
      </c>
      <c r="J264" s="574"/>
      <c r="K264" s="573"/>
      <c r="L264" s="571">
        <f>J264+K264</f>
        <v>0</v>
      </c>
      <c r="M264" s="572"/>
      <c r="N264" s="573"/>
      <c r="O264" s="571">
        <f t="shared" ref="O264" si="359">M264+N264</f>
        <v>0</v>
      </c>
      <c r="P264" s="550"/>
    </row>
    <row r="265" spans="1:16" hidden="1" x14ac:dyDescent="0.25">
      <c r="A265" s="580">
        <v>9000</v>
      </c>
      <c r="B265" s="581" t="s">
        <v>281</v>
      </c>
      <c r="C265" s="644">
        <f t="shared" si="291"/>
        <v>0</v>
      </c>
      <c r="D265" s="582">
        <f t="shared" ref="D265:O266" si="360">D266</f>
        <v>0</v>
      </c>
      <c r="E265" s="583">
        <f t="shared" si="360"/>
        <v>0</v>
      </c>
      <c r="F265" s="584">
        <f t="shared" si="360"/>
        <v>0</v>
      </c>
      <c r="G265" s="582">
        <f t="shared" si="360"/>
        <v>0</v>
      </c>
      <c r="H265" s="583">
        <f t="shared" si="360"/>
        <v>0</v>
      </c>
      <c r="I265" s="584">
        <f>I266</f>
        <v>0</v>
      </c>
      <c r="J265" s="585">
        <f t="shared" si="360"/>
        <v>0</v>
      </c>
      <c r="K265" s="583">
        <f t="shared" si="360"/>
        <v>0</v>
      </c>
      <c r="L265" s="584">
        <f t="shared" si="360"/>
        <v>0</v>
      </c>
      <c r="M265" s="582">
        <f t="shared" si="360"/>
        <v>0</v>
      </c>
      <c r="N265" s="583">
        <f t="shared" si="360"/>
        <v>0</v>
      </c>
      <c r="O265" s="584">
        <f t="shared" si="360"/>
        <v>0</v>
      </c>
      <c r="P265" s="281"/>
    </row>
    <row r="266" spans="1:16" ht="24" hidden="1" x14ac:dyDescent="0.25">
      <c r="A266" s="586">
        <v>9200</v>
      </c>
      <c r="B266" s="418" t="s">
        <v>282</v>
      </c>
      <c r="C266" s="632">
        <f t="shared" si="291"/>
        <v>0</v>
      </c>
      <c r="D266" s="476">
        <f t="shared" si="360"/>
        <v>0</v>
      </c>
      <c r="E266" s="477">
        <f t="shared" si="360"/>
        <v>0</v>
      </c>
      <c r="F266" s="515">
        <f t="shared" si="360"/>
        <v>0</v>
      </c>
      <c r="G266" s="476">
        <f t="shared" si="360"/>
        <v>0</v>
      </c>
      <c r="H266" s="477">
        <f t="shared" si="360"/>
        <v>0</v>
      </c>
      <c r="I266" s="515">
        <f t="shared" si="360"/>
        <v>0</v>
      </c>
      <c r="J266" s="516">
        <f t="shared" si="360"/>
        <v>0</v>
      </c>
      <c r="K266" s="477">
        <f t="shared" si="360"/>
        <v>0</v>
      </c>
      <c r="L266" s="515">
        <f t="shared" si="360"/>
        <v>0</v>
      </c>
      <c r="M266" s="476">
        <f t="shared" si="360"/>
        <v>0</v>
      </c>
      <c r="N266" s="477">
        <f t="shared" si="360"/>
        <v>0</v>
      </c>
      <c r="O266" s="515">
        <f t="shared" si="360"/>
        <v>0</v>
      </c>
      <c r="P266" s="517"/>
    </row>
    <row r="267" spans="1:16" ht="24" hidden="1" x14ac:dyDescent="0.25">
      <c r="A267" s="587">
        <v>9260</v>
      </c>
      <c r="B267" s="418" t="s">
        <v>283</v>
      </c>
      <c r="C267" s="632">
        <f t="shared" si="291"/>
        <v>0</v>
      </c>
      <c r="D267" s="476">
        <f t="shared" ref="D267:O267" si="361">SUM(D268)</f>
        <v>0</v>
      </c>
      <c r="E267" s="477">
        <f t="shared" si="361"/>
        <v>0</v>
      </c>
      <c r="F267" s="515">
        <f t="shared" si="361"/>
        <v>0</v>
      </c>
      <c r="G267" s="476">
        <f t="shared" si="361"/>
        <v>0</v>
      </c>
      <c r="H267" s="477">
        <f t="shared" si="361"/>
        <v>0</v>
      </c>
      <c r="I267" s="515">
        <f t="shared" si="361"/>
        <v>0</v>
      </c>
      <c r="J267" s="516">
        <f t="shared" si="361"/>
        <v>0</v>
      </c>
      <c r="K267" s="477">
        <f t="shared" si="361"/>
        <v>0</v>
      </c>
      <c r="L267" s="515">
        <f t="shared" si="361"/>
        <v>0</v>
      </c>
      <c r="M267" s="476">
        <f t="shared" si="361"/>
        <v>0</v>
      </c>
      <c r="N267" s="477">
        <f t="shared" si="361"/>
        <v>0</v>
      </c>
      <c r="O267" s="515">
        <f t="shared" si="361"/>
        <v>0</v>
      </c>
      <c r="P267" s="517"/>
    </row>
    <row r="268" spans="1:16" ht="87" hidden="1" customHeight="1" x14ac:dyDescent="0.25">
      <c r="A268" s="588">
        <v>9263</v>
      </c>
      <c r="B268" s="418" t="s">
        <v>284</v>
      </c>
      <c r="C268" s="632">
        <f t="shared" si="291"/>
        <v>0</v>
      </c>
      <c r="D268" s="532"/>
      <c r="E268" s="533"/>
      <c r="F268" s="515">
        <f>D268+E268</f>
        <v>0</v>
      </c>
      <c r="G268" s="532"/>
      <c r="H268" s="533"/>
      <c r="I268" s="515">
        <f>G268+H268</f>
        <v>0</v>
      </c>
      <c r="J268" s="534"/>
      <c r="K268" s="533"/>
      <c r="L268" s="515">
        <f>J268+K268</f>
        <v>0</v>
      </c>
      <c r="M268" s="532"/>
      <c r="N268" s="533"/>
      <c r="O268" s="515">
        <f t="shared" ref="O268" si="362">M268+N268</f>
        <v>0</v>
      </c>
      <c r="P268" s="517"/>
    </row>
    <row r="269" spans="1:16" hidden="1" x14ac:dyDescent="0.25">
      <c r="A269" s="541"/>
      <c r="B269" s="418" t="s">
        <v>285</v>
      </c>
      <c r="C269" s="626">
        <f t="shared" si="291"/>
        <v>0</v>
      </c>
      <c r="D269" s="529">
        <f t="shared" ref="D269:E269" si="363">SUM(D270:D271)</f>
        <v>0</v>
      </c>
      <c r="E269" s="530">
        <f t="shared" si="363"/>
        <v>0</v>
      </c>
      <c r="F269" s="525">
        <f>SUM(F270:F271)</f>
        <v>0</v>
      </c>
      <c r="G269" s="529">
        <f t="shared" ref="G269:H269" si="364">SUM(G270:G271)</f>
        <v>0</v>
      </c>
      <c r="H269" s="530">
        <f t="shared" si="364"/>
        <v>0</v>
      </c>
      <c r="I269" s="525">
        <f>SUM(I270:I271)</f>
        <v>0</v>
      </c>
      <c r="J269" s="531">
        <f t="shared" ref="J269:K269" si="365">SUM(J270:J271)</f>
        <v>0</v>
      </c>
      <c r="K269" s="530">
        <f t="shared" si="365"/>
        <v>0</v>
      </c>
      <c r="L269" s="525">
        <f>SUM(L270:L271)</f>
        <v>0</v>
      </c>
      <c r="M269" s="529">
        <f t="shared" ref="M269:O269" si="366">SUM(M270:M271)</f>
        <v>0</v>
      </c>
      <c r="N269" s="530">
        <f t="shared" si="366"/>
        <v>0</v>
      </c>
      <c r="O269" s="525">
        <f t="shared" si="366"/>
        <v>0</v>
      </c>
      <c r="P269" s="527"/>
    </row>
    <row r="270" spans="1:16" hidden="1" x14ac:dyDescent="0.25">
      <c r="A270" s="541" t="s">
        <v>286</v>
      </c>
      <c r="B270" s="381" t="s">
        <v>287</v>
      </c>
      <c r="C270" s="626">
        <f t="shared" si="291"/>
        <v>0</v>
      </c>
      <c r="D270" s="523"/>
      <c r="E270" s="524"/>
      <c r="F270" s="525">
        <f t="shared" ref="F270:F271" si="367">D270+E270</f>
        <v>0</v>
      </c>
      <c r="G270" s="523"/>
      <c r="H270" s="524"/>
      <c r="I270" s="525">
        <f t="shared" ref="I270:I271" si="368">G270+H270</f>
        <v>0</v>
      </c>
      <c r="J270" s="526"/>
      <c r="K270" s="524"/>
      <c r="L270" s="525">
        <f t="shared" ref="L270:L271" si="369">J270+K270</f>
        <v>0</v>
      </c>
      <c r="M270" s="523"/>
      <c r="N270" s="524"/>
      <c r="O270" s="525">
        <f t="shared" ref="O270:O271" si="370">M270+N270</f>
        <v>0</v>
      </c>
      <c r="P270" s="527"/>
    </row>
    <row r="271" spans="1:16" ht="24" hidden="1" x14ac:dyDescent="0.25">
      <c r="A271" s="541" t="s">
        <v>288</v>
      </c>
      <c r="B271" s="589" t="s">
        <v>289</v>
      </c>
      <c r="C271" s="625">
        <f t="shared" si="291"/>
        <v>0</v>
      </c>
      <c r="D271" s="518"/>
      <c r="E271" s="519"/>
      <c r="F271" s="520">
        <f t="shared" si="367"/>
        <v>0</v>
      </c>
      <c r="G271" s="518"/>
      <c r="H271" s="519"/>
      <c r="I271" s="520">
        <f t="shared" si="368"/>
        <v>0</v>
      </c>
      <c r="J271" s="521"/>
      <c r="K271" s="519"/>
      <c r="L271" s="520">
        <f t="shared" si="369"/>
        <v>0</v>
      </c>
      <c r="M271" s="518"/>
      <c r="N271" s="519"/>
      <c r="O271" s="520">
        <f t="shared" si="370"/>
        <v>0</v>
      </c>
      <c r="P271" s="522"/>
    </row>
    <row r="272" spans="1:16" ht="12.75" thickBot="1" x14ac:dyDescent="0.3">
      <c r="A272" s="590"/>
      <c r="B272" s="590" t="s">
        <v>290</v>
      </c>
      <c r="C272" s="645">
        <f t="shared" si="291"/>
        <v>3035971</v>
      </c>
      <c r="D272" s="591">
        <f>SUM(D269,D265,D252,D211,D182,D174,D160,D75,D53)</f>
        <v>3029962</v>
      </c>
      <c r="E272" s="592">
        <f t="shared" ref="E272:O272" si="371">SUM(E269,E265,E252,E211,E182,E174,E160,E75,E53)</f>
        <v>6009</v>
      </c>
      <c r="F272" s="593">
        <f t="shared" si="371"/>
        <v>3035971</v>
      </c>
      <c r="G272" s="591">
        <f t="shared" si="371"/>
        <v>0</v>
      </c>
      <c r="H272" s="592">
        <f t="shared" si="371"/>
        <v>0</v>
      </c>
      <c r="I272" s="593">
        <f t="shared" si="371"/>
        <v>0</v>
      </c>
      <c r="J272" s="594">
        <f t="shared" si="371"/>
        <v>0</v>
      </c>
      <c r="K272" s="592">
        <f t="shared" si="371"/>
        <v>0</v>
      </c>
      <c r="L272" s="593">
        <f t="shared" si="371"/>
        <v>0</v>
      </c>
      <c r="M272" s="591">
        <f t="shared" si="371"/>
        <v>0</v>
      </c>
      <c r="N272" s="592">
        <f t="shared" si="371"/>
        <v>0</v>
      </c>
      <c r="O272" s="593">
        <f t="shared" si="371"/>
        <v>0</v>
      </c>
      <c r="P272" s="595"/>
    </row>
    <row r="273" spans="1:16" s="358" customFormat="1" ht="13.5" hidden="1" thickTop="1" thickBot="1" x14ac:dyDescent="0.3">
      <c r="A273" s="790" t="s">
        <v>291</v>
      </c>
      <c r="B273" s="791"/>
      <c r="C273" s="646">
        <f t="shared" si="291"/>
        <v>0</v>
      </c>
      <c r="D273" s="596">
        <f>SUM(D24,D25,D41,D43)-D51</f>
        <v>0</v>
      </c>
      <c r="E273" s="597">
        <f t="shared" ref="E273:F273" si="372">SUM(E24,E25,E41,E43)-E51</f>
        <v>0</v>
      </c>
      <c r="F273" s="598">
        <f t="shared" si="372"/>
        <v>0</v>
      </c>
      <c r="G273" s="596">
        <f>SUM(G24,G25,G43)-G51</f>
        <v>0</v>
      </c>
      <c r="H273" s="597">
        <f t="shared" ref="H273:I273" si="373">SUM(H24,H25,H43)-H51</f>
        <v>0</v>
      </c>
      <c r="I273" s="598">
        <f t="shared" si="373"/>
        <v>0</v>
      </c>
      <c r="J273" s="599">
        <f t="shared" ref="J273:K273" si="374">(J26+J43)-J51</f>
        <v>0</v>
      </c>
      <c r="K273" s="597">
        <f t="shared" si="374"/>
        <v>0</v>
      </c>
      <c r="L273" s="598">
        <f>(L26+L43)-L51</f>
        <v>0</v>
      </c>
      <c r="M273" s="596">
        <f t="shared" ref="M273:O273" si="375">M45-M51</f>
        <v>0</v>
      </c>
      <c r="N273" s="597">
        <f t="shared" si="375"/>
        <v>0</v>
      </c>
      <c r="O273" s="598">
        <f t="shared" si="375"/>
        <v>0</v>
      </c>
      <c r="P273" s="600"/>
    </row>
    <row r="274" spans="1:16" s="358" customFormat="1" ht="12.75" hidden="1" thickTop="1" x14ac:dyDescent="0.25">
      <c r="A274" s="792" t="s">
        <v>292</v>
      </c>
      <c r="B274" s="793"/>
      <c r="C274" s="647">
        <f t="shared" si="291"/>
        <v>0</v>
      </c>
      <c r="D274" s="601">
        <f t="shared" ref="D274:O274" si="376">SUM(D275,D276)-D283+D284</f>
        <v>0</v>
      </c>
      <c r="E274" s="602">
        <f t="shared" si="376"/>
        <v>0</v>
      </c>
      <c r="F274" s="603">
        <f t="shared" si="376"/>
        <v>0</v>
      </c>
      <c r="G274" s="601">
        <f t="shared" si="376"/>
        <v>0</v>
      </c>
      <c r="H274" s="602">
        <f t="shared" si="376"/>
        <v>0</v>
      </c>
      <c r="I274" s="603">
        <f t="shared" si="376"/>
        <v>0</v>
      </c>
      <c r="J274" s="604">
        <f t="shared" si="376"/>
        <v>0</v>
      </c>
      <c r="K274" s="602">
        <f t="shared" si="376"/>
        <v>0</v>
      </c>
      <c r="L274" s="603">
        <f t="shared" si="376"/>
        <v>0</v>
      </c>
      <c r="M274" s="601">
        <f t="shared" si="376"/>
        <v>0</v>
      </c>
      <c r="N274" s="602">
        <f t="shared" si="376"/>
        <v>0</v>
      </c>
      <c r="O274" s="603">
        <f t="shared" si="376"/>
        <v>0</v>
      </c>
      <c r="P274" s="605"/>
    </row>
    <row r="275" spans="1:16" s="358" customFormat="1" ht="13.5" hidden="1" thickTop="1" thickBot="1" x14ac:dyDescent="0.3">
      <c r="A275" s="484" t="s">
        <v>293</v>
      </c>
      <c r="B275" s="484" t="s">
        <v>294</v>
      </c>
      <c r="C275" s="634">
        <f t="shared" si="291"/>
        <v>0</v>
      </c>
      <c r="D275" s="485">
        <f>D21-D269</f>
        <v>0</v>
      </c>
      <c r="E275" s="485">
        <f t="shared" ref="E275:O275" si="377">E21-E269</f>
        <v>0</v>
      </c>
      <c r="F275" s="485">
        <f t="shared" si="377"/>
        <v>0</v>
      </c>
      <c r="G275" s="485">
        <f t="shared" si="377"/>
        <v>0</v>
      </c>
      <c r="H275" s="485">
        <f t="shared" si="377"/>
        <v>0</v>
      </c>
      <c r="I275" s="485">
        <f t="shared" si="377"/>
        <v>0</v>
      </c>
      <c r="J275" s="485">
        <f t="shared" si="377"/>
        <v>0</v>
      </c>
      <c r="K275" s="485">
        <f t="shared" si="377"/>
        <v>0</v>
      </c>
      <c r="L275" s="634">
        <f t="shared" si="377"/>
        <v>0</v>
      </c>
      <c r="M275" s="485">
        <f t="shared" si="377"/>
        <v>0</v>
      </c>
      <c r="N275" s="485">
        <f t="shared" si="377"/>
        <v>0</v>
      </c>
      <c r="O275" s="634">
        <f t="shared" si="377"/>
        <v>0</v>
      </c>
      <c r="P275" s="648"/>
    </row>
    <row r="276" spans="1:16" s="358" customFormat="1" ht="12.75" hidden="1" thickTop="1" x14ac:dyDescent="0.25">
      <c r="A276" s="606" t="s">
        <v>295</v>
      </c>
      <c r="B276" s="606" t="s">
        <v>296</v>
      </c>
      <c r="C276" s="647">
        <f t="shared" si="291"/>
        <v>0</v>
      </c>
      <c r="D276" s="601">
        <f t="shared" ref="D276:O276" si="378">SUM(D277,D279,D281)-SUM(D278,D280,D282)</f>
        <v>0</v>
      </c>
      <c r="E276" s="602">
        <f t="shared" si="378"/>
        <v>0</v>
      </c>
      <c r="F276" s="603">
        <f t="shared" si="378"/>
        <v>0</v>
      </c>
      <c r="G276" s="601">
        <f t="shared" si="378"/>
        <v>0</v>
      </c>
      <c r="H276" s="602">
        <f t="shared" si="378"/>
        <v>0</v>
      </c>
      <c r="I276" s="603">
        <f t="shared" si="378"/>
        <v>0</v>
      </c>
      <c r="J276" s="604">
        <f t="shared" si="378"/>
        <v>0</v>
      </c>
      <c r="K276" s="602">
        <f t="shared" si="378"/>
        <v>0</v>
      </c>
      <c r="L276" s="603">
        <f t="shared" si="378"/>
        <v>0</v>
      </c>
      <c r="M276" s="601">
        <f t="shared" si="378"/>
        <v>0</v>
      </c>
      <c r="N276" s="602">
        <f t="shared" si="378"/>
        <v>0</v>
      </c>
      <c r="O276" s="603">
        <f t="shared" si="378"/>
        <v>0</v>
      </c>
      <c r="P276" s="605"/>
    </row>
    <row r="277" spans="1:16" ht="12.75" hidden="1" thickTop="1" x14ac:dyDescent="0.25">
      <c r="A277" s="607" t="s">
        <v>297</v>
      </c>
      <c r="B277" s="475" t="s">
        <v>298</v>
      </c>
      <c r="C277" s="627">
        <f t="shared" ref="C277:C284" si="379">F277+I277+L277+O277</f>
        <v>0</v>
      </c>
      <c r="D277" s="572"/>
      <c r="E277" s="573"/>
      <c r="F277" s="571">
        <f t="shared" ref="F277:F284" si="380">D277+E277</f>
        <v>0</v>
      </c>
      <c r="G277" s="572"/>
      <c r="H277" s="573"/>
      <c r="I277" s="571">
        <f t="shared" ref="I277:I284" si="381">G277+H277</f>
        <v>0</v>
      </c>
      <c r="J277" s="574"/>
      <c r="K277" s="573"/>
      <c r="L277" s="571">
        <f t="shared" ref="L277:L284" si="382">J277+K277</f>
        <v>0</v>
      </c>
      <c r="M277" s="572"/>
      <c r="N277" s="573"/>
      <c r="O277" s="571">
        <f t="shared" ref="O277:O284" si="383">M277+N277</f>
        <v>0</v>
      </c>
      <c r="P277" s="550"/>
    </row>
    <row r="278" spans="1:16" ht="24.75" hidden="1" thickTop="1" x14ac:dyDescent="0.25">
      <c r="A278" s="541" t="s">
        <v>299</v>
      </c>
      <c r="B278" s="380" t="s">
        <v>300</v>
      </c>
      <c r="C278" s="626">
        <f t="shared" si="379"/>
        <v>0</v>
      </c>
      <c r="D278" s="523"/>
      <c r="E278" s="524"/>
      <c r="F278" s="525">
        <f t="shared" si="380"/>
        <v>0</v>
      </c>
      <c r="G278" s="523"/>
      <c r="H278" s="524"/>
      <c r="I278" s="525">
        <f t="shared" si="381"/>
        <v>0</v>
      </c>
      <c r="J278" s="526"/>
      <c r="K278" s="524"/>
      <c r="L278" s="525">
        <f t="shared" si="382"/>
        <v>0</v>
      </c>
      <c r="M278" s="523"/>
      <c r="N278" s="524"/>
      <c r="O278" s="525">
        <f t="shared" si="383"/>
        <v>0</v>
      </c>
      <c r="P278" s="527"/>
    </row>
    <row r="279" spans="1:16" ht="12.75" hidden="1" thickTop="1" x14ac:dyDescent="0.25">
      <c r="A279" s="541" t="s">
        <v>301</v>
      </c>
      <c r="B279" s="380" t="s">
        <v>302</v>
      </c>
      <c r="C279" s="626">
        <f t="shared" si="379"/>
        <v>0</v>
      </c>
      <c r="D279" s="523"/>
      <c r="E279" s="524"/>
      <c r="F279" s="525">
        <f t="shared" si="380"/>
        <v>0</v>
      </c>
      <c r="G279" s="523"/>
      <c r="H279" s="524"/>
      <c r="I279" s="525">
        <f t="shared" si="381"/>
        <v>0</v>
      </c>
      <c r="J279" s="526"/>
      <c r="K279" s="524"/>
      <c r="L279" s="525">
        <f t="shared" si="382"/>
        <v>0</v>
      </c>
      <c r="M279" s="523"/>
      <c r="N279" s="524"/>
      <c r="O279" s="525">
        <f t="shared" si="383"/>
        <v>0</v>
      </c>
      <c r="P279" s="527"/>
    </row>
    <row r="280" spans="1:16" ht="24.75" hidden="1" thickTop="1" x14ac:dyDescent="0.25">
      <c r="A280" s="541" t="s">
        <v>303</v>
      </c>
      <c r="B280" s="380" t="s">
        <v>304</v>
      </c>
      <c r="C280" s="626">
        <f t="shared" si="379"/>
        <v>0</v>
      </c>
      <c r="D280" s="523"/>
      <c r="E280" s="524"/>
      <c r="F280" s="525">
        <f t="shared" si="380"/>
        <v>0</v>
      </c>
      <c r="G280" s="523"/>
      <c r="H280" s="524"/>
      <c r="I280" s="525">
        <f t="shared" si="381"/>
        <v>0</v>
      </c>
      <c r="J280" s="526"/>
      <c r="K280" s="524"/>
      <c r="L280" s="525">
        <f t="shared" si="382"/>
        <v>0</v>
      </c>
      <c r="M280" s="523"/>
      <c r="N280" s="524"/>
      <c r="O280" s="525">
        <f t="shared" si="383"/>
        <v>0</v>
      </c>
      <c r="P280" s="527"/>
    </row>
    <row r="281" spans="1:16" ht="12.75" hidden="1" thickTop="1" x14ac:dyDescent="0.25">
      <c r="A281" s="541" t="s">
        <v>305</v>
      </c>
      <c r="B281" s="380" t="s">
        <v>306</v>
      </c>
      <c r="C281" s="626">
        <f t="shared" si="379"/>
        <v>0</v>
      </c>
      <c r="D281" s="523"/>
      <c r="E281" s="524"/>
      <c r="F281" s="525">
        <f t="shared" si="380"/>
        <v>0</v>
      </c>
      <c r="G281" s="523"/>
      <c r="H281" s="524"/>
      <c r="I281" s="525">
        <f t="shared" si="381"/>
        <v>0</v>
      </c>
      <c r="J281" s="526"/>
      <c r="K281" s="524"/>
      <c r="L281" s="525">
        <f t="shared" si="382"/>
        <v>0</v>
      </c>
      <c r="M281" s="523"/>
      <c r="N281" s="524"/>
      <c r="O281" s="525">
        <f t="shared" si="383"/>
        <v>0</v>
      </c>
      <c r="P281" s="527"/>
    </row>
    <row r="282" spans="1:16" ht="24.75" hidden="1" thickTop="1" x14ac:dyDescent="0.25">
      <c r="A282" s="608" t="s">
        <v>307</v>
      </c>
      <c r="B282" s="609" t="s">
        <v>308</v>
      </c>
      <c r="C282" s="641">
        <f t="shared" si="379"/>
        <v>0</v>
      </c>
      <c r="D282" s="554"/>
      <c r="E282" s="555"/>
      <c r="F282" s="556">
        <f t="shared" si="380"/>
        <v>0</v>
      </c>
      <c r="G282" s="554"/>
      <c r="H282" s="555"/>
      <c r="I282" s="556">
        <f t="shared" si="381"/>
        <v>0</v>
      </c>
      <c r="J282" s="557"/>
      <c r="K282" s="555"/>
      <c r="L282" s="556">
        <f t="shared" si="382"/>
        <v>0</v>
      </c>
      <c r="M282" s="554"/>
      <c r="N282" s="555"/>
      <c r="O282" s="556">
        <f t="shared" si="383"/>
        <v>0</v>
      </c>
      <c r="P282" s="552"/>
    </row>
    <row r="283" spans="1:16" s="358" customFormat="1" ht="13.5" hidden="1" thickTop="1" thickBot="1" x14ac:dyDescent="0.3">
      <c r="A283" s="610" t="s">
        <v>309</v>
      </c>
      <c r="B283" s="610" t="s">
        <v>310</v>
      </c>
      <c r="C283" s="646">
        <f t="shared" si="379"/>
        <v>0</v>
      </c>
      <c r="D283" s="611"/>
      <c r="E283" s="612"/>
      <c r="F283" s="598">
        <f t="shared" si="380"/>
        <v>0</v>
      </c>
      <c r="G283" s="611"/>
      <c r="H283" s="612"/>
      <c r="I283" s="598">
        <f t="shared" si="381"/>
        <v>0</v>
      </c>
      <c r="J283" s="613"/>
      <c r="K283" s="612"/>
      <c r="L283" s="598">
        <f t="shared" si="382"/>
        <v>0</v>
      </c>
      <c r="M283" s="611"/>
      <c r="N283" s="612"/>
      <c r="O283" s="598">
        <f t="shared" si="383"/>
        <v>0</v>
      </c>
      <c r="P283" s="600"/>
    </row>
    <row r="284" spans="1:16" s="358" customFormat="1" ht="48.75" hidden="1" thickTop="1" x14ac:dyDescent="0.25">
      <c r="A284" s="606" t="s">
        <v>311</v>
      </c>
      <c r="B284" s="614" t="s">
        <v>312</v>
      </c>
      <c r="C284" s="647">
        <f t="shared" si="379"/>
        <v>0</v>
      </c>
      <c r="D284" s="615"/>
      <c r="E284" s="616"/>
      <c r="F284" s="511">
        <f t="shared" si="380"/>
        <v>0</v>
      </c>
      <c r="G284" s="547"/>
      <c r="H284" s="548"/>
      <c r="I284" s="511">
        <f t="shared" si="381"/>
        <v>0</v>
      </c>
      <c r="J284" s="549"/>
      <c r="K284" s="548"/>
      <c r="L284" s="511">
        <f t="shared" si="382"/>
        <v>0</v>
      </c>
      <c r="M284" s="547"/>
      <c r="N284" s="548"/>
      <c r="O284" s="511">
        <f t="shared" si="383"/>
        <v>0</v>
      </c>
      <c r="P284" s="535"/>
    </row>
    <row r="285" spans="1:16" ht="12.75" thickTop="1" x14ac:dyDescent="0.25">
      <c r="A285" s="330"/>
      <c r="B285" s="330"/>
      <c r="C285" s="330"/>
      <c r="D285" s="330"/>
      <c r="E285" s="330"/>
      <c r="F285" s="330"/>
      <c r="G285" s="330"/>
      <c r="H285" s="330"/>
      <c r="I285" s="330"/>
      <c r="J285" s="330"/>
      <c r="K285" s="330"/>
      <c r="L285" s="330"/>
      <c r="M285" s="330"/>
      <c r="N285" s="330"/>
      <c r="O285" s="330"/>
      <c r="P285" s="330"/>
    </row>
    <row r="286" spans="1:16" x14ac:dyDescent="0.25">
      <c r="A286" s="330"/>
      <c r="B286" s="330"/>
      <c r="C286" s="330"/>
      <c r="D286" s="330"/>
      <c r="E286" s="330"/>
      <c r="F286" s="330"/>
      <c r="G286" s="330"/>
      <c r="H286" s="330"/>
      <c r="I286" s="330"/>
      <c r="J286" s="330"/>
      <c r="K286" s="330"/>
      <c r="L286" s="330"/>
      <c r="M286" s="330"/>
      <c r="N286" s="330"/>
      <c r="O286" s="330"/>
      <c r="P286" s="330"/>
    </row>
    <row r="287" spans="1:16" x14ac:dyDescent="0.25">
      <c r="A287" s="330"/>
      <c r="B287" s="330"/>
      <c r="C287" s="330"/>
      <c r="D287" s="330"/>
      <c r="E287" s="330"/>
      <c r="F287" s="330"/>
      <c r="G287" s="330"/>
      <c r="H287" s="330"/>
      <c r="I287" s="330"/>
      <c r="J287" s="330"/>
      <c r="K287" s="330"/>
      <c r="L287" s="330"/>
      <c r="M287" s="330"/>
      <c r="N287" s="330"/>
      <c r="O287" s="330"/>
      <c r="P287" s="330"/>
    </row>
    <row r="288" spans="1:16" x14ac:dyDescent="0.25">
      <c r="A288" s="330"/>
      <c r="B288" s="330"/>
      <c r="C288" s="330"/>
      <c r="D288" s="330"/>
      <c r="E288" s="330"/>
      <c r="F288" s="330"/>
      <c r="G288" s="330"/>
      <c r="H288" s="330"/>
      <c r="I288" s="330"/>
      <c r="J288" s="330"/>
      <c r="K288" s="330"/>
      <c r="L288" s="330"/>
      <c r="M288" s="330"/>
      <c r="N288" s="330"/>
      <c r="O288" s="330"/>
      <c r="P288" s="330"/>
    </row>
    <row r="289" spans="1:16" x14ac:dyDescent="0.25">
      <c r="A289" s="330"/>
      <c r="B289" s="330"/>
      <c r="C289" s="330"/>
      <c r="D289" s="330"/>
      <c r="E289" s="330"/>
      <c r="F289" s="330"/>
      <c r="G289" s="330"/>
      <c r="H289" s="330"/>
      <c r="I289" s="330"/>
      <c r="J289" s="330"/>
      <c r="K289" s="330"/>
      <c r="L289" s="330"/>
      <c r="M289" s="330"/>
      <c r="N289" s="330"/>
      <c r="O289" s="330"/>
      <c r="P289" s="330"/>
    </row>
    <row r="290" spans="1:16" x14ac:dyDescent="0.25">
      <c r="A290" s="330"/>
      <c r="B290" s="330"/>
      <c r="C290" s="330"/>
      <c r="D290" s="330"/>
      <c r="E290" s="330"/>
      <c r="F290" s="330"/>
      <c r="G290" s="330"/>
      <c r="H290" s="330"/>
      <c r="I290" s="330"/>
      <c r="J290" s="330"/>
      <c r="K290" s="330"/>
      <c r="L290" s="330"/>
      <c r="M290" s="330"/>
      <c r="N290" s="330"/>
      <c r="O290" s="330"/>
      <c r="P290" s="330"/>
    </row>
    <row r="291" spans="1:16" x14ac:dyDescent="0.25">
      <c r="A291" s="330"/>
      <c r="B291" s="330"/>
      <c r="C291" s="330"/>
      <c r="D291" s="330"/>
      <c r="E291" s="330"/>
      <c r="F291" s="330"/>
      <c r="G291" s="330"/>
      <c r="H291" s="330"/>
      <c r="I291" s="330"/>
      <c r="J291" s="330"/>
      <c r="K291" s="330"/>
      <c r="L291" s="330"/>
      <c r="M291" s="330"/>
      <c r="N291" s="330"/>
      <c r="O291" s="330"/>
      <c r="P291" s="330"/>
    </row>
    <row r="292" spans="1:16" x14ac:dyDescent="0.25">
      <c r="A292" s="330"/>
      <c r="B292" s="330"/>
      <c r="C292" s="330"/>
      <c r="D292" s="330"/>
      <c r="E292" s="330"/>
      <c r="F292" s="330"/>
      <c r="G292" s="330"/>
      <c r="H292" s="330"/>
      <c r="I292" s="330"/>
      <c r="J292" s="330"/>
      <c r="K292" s="330"/>
      <c r="L292" s="330"/>
      <c r="M292" s="330"/>
      <c r="N292" s="330"/>
      <c r="O292" s="330"/>
      <c r="P292" s="330"/>
    </row>
    <row r="293" spans="1:16" x14ac:dyDescent="0.25">
      <c r="A293" s="330"/>
      <c r="B293" s="330"/>
      <c r="C293" s="330"/>
      <c r="D293" s="330"/>
      <c r="E293" s="330"/>
      <c r="F293" s="330"/>
      <c r="G293" s="330"/>
      <c r="H293" s="330"/>
      <c r="I293" s="330"/>
      <c r="J293" s="330"/>
      <c r="K293" s="330"/>
      <c r="L293" s="330"/>
      <c r="M293" s="330"/>
      <c r="N293" s="330"/>
      <c r="O293" s="330"/>
      <c r="P293" s="330"/>
    </row>
    <row r="294" spans="1:16" x14ac:dyDescent="0.25">
      <c r="A294" s="330"/>
      <c r="B294" s="330"/>
      <c r="C294" s="330"/>
      <c r="D294" s="330"/>
      <c r="E294" s="330"/>
      <c r="F294" s="330"/>
      <c r="G294" s="330"/>
      <c r="H294" s="330"/>
      <c r="I294" s="330"/>
      <c r="J294" s="330"/>
      <c r="K294" s="330"/>
      <c r="L294" s="330"/>
      <c r="M294" s="330"/>
      <c r="N294" s="330"/>
      <c r="O294" s="330"/>
      <c r="P294" s="330"/>
    </row>
    <row r="295" spans="1:16" x14ac:dyDescent="0.25">
      <c r="A295" s="330"/>
      <c r="B295" s="330"/>
      <c r="C295" s="330"/>
      <c r="D295" s="330"/>
      <c r="E295" s="330"/>
      <c r="F295" s="330"/>
      <c r="G295" s="330"/>
      <c r="H295" s="330"/>
      <c r="I295" s="330"/>
      <c r="J295" s="330"/>
      <c r="K295" s="330"/>
      <c r="L295" s="330"/>
      <c r="M295" s="330"/>
      <c r="N295" s="330"/>
      <c r="O295" s="330"/>
      <c r="P295" s="330"/>
    </row>
    <row r="296" spans="1:16" x14ac:dyDescent="0.25">
      <c r="A296" s="330"/>
      <c r="B296" s="330"/>
      <c r="C296" s="330"/>
      <c r="D296" s="330"/>
      <c r="E296" s="330"/>
      <c r="F296" s="330"/>
      <c r="G296" s="330"/>
      <c r="H296" s="330"/>
      <c r="I296" s="330"/>
      <c r="J296" s="330"/>
      <c r="K296" s="330"/>
      <c r="L296" s="330"/>
      <c r="M296" s="330"/>
      <c r="N296" s="330"/>
      <c r="O296" s="330"/>
      <c r="P296" s="330"/>
    </row>
    <row r="297" spans="1:16" x14ac:dyDescent="0.25">
      <c r="A297" s="330"/>
      <c r="B297" s="330"/>
      <c r="C297" s="330"/>
      <c r="D297" s="330"/>
      <c r="E297" s="330"/>
      <c r="F297" s="330"/>
      <c r="G297" s="330"/>
      <c r="H297" s="330"/>
      <c r="I297" s="330"/>
      <c r="J297" s="330"/>
      <c r="K297" s="330"/>
      <c r="L297" s="330"/>
      <c r="M297" s="330"/>
      <c r="N297" s="330"/>
      <c r="O297" s="330"/>
      <c r="P297" s="330"/>
    </row>
    <row r="298" spans="1:16" x14ac:dyDescent="0.25">
      <c r="A298" s="330"/>
      <c r="B298" s="330"/>
      <c r="C298" s="330"/>
      <c r="D298" s="330"/>
      <c r="E298" s="330"/>
      <c r="F298" s="330"/>
      <c r="G298" s="330"/>
      <c r="H298" s="330"/>
      <c r="I298" s="330"/>
      <c r="J298" s="330"/>
      <c r="K298" s="330"/>
      <c r="L298" s="330"/>
      <c r="M298" s="330"/>
      <c r="N298" s="330"/>
      <c r="O298" s="330"/>
      <c r="P298" s="330"/>
    </row>
    <row r="299" spans="1:16" x14ac:dyDescent="0.25">
      <c r="A299" s="330"/>
      <c r="B299" s="330"/>
      <c r="C299" s="330"/>
      <c r="D299" s="330"/>
      <c r="E299" s="330"/>
      <c r="F299" s="330"/>
      <c r="G299" s="330"/>
      <c r="H299" s="330"/>
      <c r="I299" s="330"/>
      <c r="J299" s="330"/>
      <c r="K299" s="330"/>
      <c r="L299" s="330"/>
      <c r="M299" s="330"/>
      <c r="N299" s="330"/>
      <c r="O299" s="330"/>
      <c r="P299" s="330"/>
    </row>
    <row r="300" spans="1:16" x14ac:dyDescent="0.25">
      <c r="A300" s="330"/>
      <c r="B300" s="330"/>
      <c r="C300" s="330"/>
      <c r="D300" s="330"/>
      <c r="E300" s="330"/>
      <c r="F300" s="330"/>
      <c r="G300" s="330"/>
      <c r="H300" s="330"/>
      <c r="I300" s="330"/>
      <c r="J300" s="330"/>
      <c r="K300" s="330"/>
      <c r="L300" s="330"/>
      <c r="M300" s="330"/>
      <c r="N300" s="330"/>
      <c r="O300" s="330"/>
      <c r="P300" s="330"/>
    </row>
    <row r="301" spans="1:16" x14ac:dyDescent="0.25">
      <c r="A301" s="330"/>
      <c r="B301" s="330"/>
      <c r="C301" s="330"/>
      <c r="D301" s="330"/>
      <c r="E301" s="330"/>
      <c r="F301" s="330"/>
      <c r="G301" s="330"/>
      <c r="H301" s="330"/>
      <c r="I301" s="330"/>
      <c r="J301" s="330"/>
      <c r="K301" s="330"/>
      <c r="L301" s="330"/>
      <c r="M301" s="330"/>
      <c r="N301" s="330"/>
      <c r="O301" s="330"/>
      <c r="P301" s="330"/>
    </row>
  </sheetData>
  <sheetProtection algorithmName="SHA-512" hashValue="AGxUDbEpyg4ar2JouFqtocXSQqQUkVD7MOoT4XQ++SnGtw8t5QB/xkyLEbsXF6epp2qcTy1lzkfN9dgnFikk8g==" saltValue="3UZDwq3ib5YcrvdOGAwFMA==" spinCount="100000" sheet="1" formatCells="0" formatColumns="0" formatRows="0" sort="0"/>
  <autoFilter ref="A18:P284">
    <filterColumn colId="2">
      <filters>
        <filter val="1 131"/>
        <filter val="101 029"/>
        <filter val="15 000"/>
        <filter val="2 849 382"/>
        <filter val="2 890 351"/>
        <filter val="2 933 811"/>
        <filter val="2 934 942"/>
        <filter val="220"/>
        <filter val="25 314"/>
        <filter val="3 035 971"/>
        <filter val="40 969"/>
        <filter val="43 460"/>
        <filter val="60 715"/>
        <filter val="911"/>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18.pielikums Jūrmalas pilsētas domes
2020.gada 27.marta saistošajiem noteikumiem Nr.9
(protokols Nr.5, 6.punkts)
 </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86"/>
  <sheetViews>
    <sheetView showGridLines="0" view="pageLayout" zoomScaleNormal="100" workbookViewId="0">
      <selection activeCell="S8" sqref="S8"/>
    </sheetView>
  </sheetViews>
  <sheetFormatPr defaultColWidth="9.140625" defaultRowHeight="15" outlineLevelCol="1" x14ac:dyDescent="0.25"/>
  <cols>
    <col min="1" max="1" width="10.85546875" customWidth="1"/>
    <col min="2" max="2" width="28" customWidth="1"/>
    <col min="3" max="3" width="8" customWidth="1"/>
    <col min="4" max="5" width="8.7109375" hidden="1" customWidth="1" outlineLevel="1"/>
    <col min="6" max="6" width="8.7109375" customWidth="1" collapsed="1"/>
    <col min="7" max="8" width="8.7109375" hidden="1" customWidth="1" outlineLevel="1"/>
    <col min="9" max="9" width="8.7109375" customWidth="1" collapsed="1"/>
    <col min="10" max="11" width="8.28515625" hidden="1" customWidth="1" outlineLevel="1"/>
    <col min="12" max="12" width="8.28515625" customWidth="1" collapsed="1"/>
    <col min="13" max="14" width="7.42578125" hidden="1" customWidth="1" outlineLevel="1"/>
    <col min="15" max="15" width="7.42578125" customWidth="1" collapsed="1"/>
    <col min="16" max="16" width="26.7109375" hidden="1" customWidth="1" outlineLevel="1"/>
    <col min="17" max="17" width="9.140625" collapsed="1"/>
  </cols>
  <sheetData>
    <row r="1" spans="1:17" x14ac:dyDescent="0.25">
      <c r="A1" s="1"/>
      <c r="B1" s="1"/>
      <c r="C1" s="1"/>
      <c r="D1" s="1"/>
      <c r="E1" s="1"/>
      <c r="F1" s="1"/>
      <c r="G1" s="1"/>
      <c r="H1" s="1"/>
      <c r="I1" s="1"/>
      <c r="J1" s="1"/>
      <c r="K1" s="1"/>
      <c r="L1" s="1"/>
      <c r="M1" s="1"/>
      <c r="N1" s="1"/>
      <c r="O1" s="2" t="s">
        <v>0</v>
      </c>
      <c r="P1" s="1"/>
      <c r="Q1" s="3"/>
    </row>
    <row r="2" spans="1:17" ht="35.25" customHeight="1" x14ac:dyDescent="0.25">
      <c r="A2" s="814" t="s">
        <v>1</v>
      </c>
      <c r="B2" s="815"/>
      <c r="C2" s="815"/>
      <c r="D2" s="815"/>
      <c r="E2" s="815"/>
      <c r="F2" s="815"/>
      <c r="G2" s="815"/>
      <c r="H2" s="815"/>
      <c r="I2" s="815"/>
      <c r="J2" s="815"/>
      <c r="K2" s="815"/>
      <c r="L2" s="815"/>
      <c r="M2" s="815"/>
      <c r="N2" s="815"/>
      <c r="O2" s="815"/>
      <c r="P2" s="816"/>
      <c r="Q2" s="4"/>
    </row>
    <row r="3" spans="1:17" ht="12.75" customHeight="1" x14ac:dyDescent="0.25">
      <c r="A3" s="5" t="s">
        <v>2</v>
      </c>
      <c r="B3" s="6"/>
      <c r="C3" s="773" t="s">
        <v>3</v>
      </c>
      <c r="D3" s="773"/>
      <c r="E3" s="773"/>
      <c r="F3" s="773"/>
      <c r="G3" s="773"/>
      <c r="H3" s="773"/>
      <c r="I3" s="773"/>
      <c r="J3" s="773"/>
      <c r="K3" s="773"/>
      <c r="L3" s="773"/>
      <c r="M3" s="773"/>
      <c r="N3" s="773"/>
      <c r="O3" s="773"/>
      <c r="P3" s="774"/>
      <c r="Q3" s="4"/>
    </row>
    <row r="4" spans="1:17" ht="12.75" customHeight="1" x14ac:dyDescent="0.25">
      <c r="A4" s="5" t="s">
        <v>4</v>
      </c>
      <c r="B4" s="6"/>
      <c r="C4" s="773" t="s">
        <v>5</v>
      </c>
      <c r="D4" s="773"/>
      <c r="E4" s="773"/>
      <c r="F4" s="773"/>
      <c r="G4" s="773"/>
      <c r="H4" s="773"/>
      <c r="I4" s="773"/>
      <c r="J4" s="773"/>
      <c r="K4" s="773"/>
      <c r="L4" s="773"/>
      <c r="M4" s="773"/>
      <c r="N4" s="773"/>
      <c r="O4" s="773"/>
      <c r="P4" s="774"/>
      <c r="Q4" s="4"/>
    </row>
    <row r="5" spans="1:17" ht="12.75" customHeight="1" x14ac:dyDescent="0.25">
      <c r="A5" s="7" t="s">
        <v>6</v>
      </c>
      <c r="B5" s="8"/>
      <c r="C5" s="778" t="s">
        <v>7</v>
      </c>
      <c r="D5" s="778"/>
      <c r="E5" s="778"/>
      <c r="F5" s="778"/>
      <c r="G5" s="778"/>
      <c r="H5" s="778"/>
      <c r="I5" s="778"/>
      <c r="J5" s="778"/>
      <c r="K5" s="778"/>
      <c r="L5" s="778"/>
      <c r="M5" s="778"/>
      <c r="N5" s="778"/>
      <c r="O5" s="778"/>
      <c r="P5" s="779"/>
      <c r="Q5" s="4"/>
    </row>
    <row r="6" spans="1:17" ht="12.75" customHeight="1" x14ac:dyDescent="0.25">
      <c r="A6" s="7" t="s">
        <v>8</v>
      </c>
      <c r="B6" s="8"/>
      <c r="C6" s="778" t="s">
        <v>9</v>
      </c>
      <c r="D6" s="778"/>
      <c r="E6" s="778"/>
      <c r="F6" s="778"/>
      <c r="G6" s="778"/>
      <c r="H6" s="778"/>
      <c r="I6" s="778"/>
      <c r="J6" s="778"/>
      <c r="K6" s="778"/>
      <c r="L6" s="778"/>
      <c r="M6" s="778"/>
      <c r="N6" s="778"/>
      <c r="O6" s="778"/>
      <c r="P6" s="779"/>
      <c r="Q6" s="4"/>
    </row>
    <row r="7" spans="1:17" x14ac:dyDescent="0.25">
      <c r="A7" s="7" t="s">
        <v>10</v>
      </c>
      <c r="B7" s="8"/>
      <c r="C7" s="773" t="s">
        <v>11</v>
      </c>
      <c r="D7" s="773"/>
      <c r="E7" s="773"/>
      <c r="F7" s="773"/>
      <c r="G7" s="773"/>
      <c r="H7" s="773"/>
      <c r="I7" s="773"/>
      <c r="J7" s="773"/>
      <c r="K7" s="773"/>
      <c r="L7" s="773"/>
      <c r="M7" s="773"/>
      <c r="N7" s="773"/>
      <c r="O7" s="773"/>
      <c r="P7" s="774"/>
      <c r="Q7" s="4"/>
    </row>
    <row r="8" spans="1:17" ht="12.75" customHeight="1" x14ac:dyDescent="0.25">
      <c r="A8" s="9" t="s">
        <v>12</v>
      </c>
      <c r="B8" s="8"/>
      <c r="C8" s="788"/>
      <c r="D8" s="788"/>
      <c r="E8" s="788"/>
      <c r="F8" s="788"/>
      <c r="G8" s="788"/>
      <c r="H8" s="788"/>
      <c r="I8" s="788"/>
      <c r="J8" s="788"/>
      <c r="K8" s="788"/>
      <c r="L8" s="788"/>
      <c r="M8" s="788"/>
      <c r="N8" s="788"/>
      <c r="O8" s="788"/>
      <c r="P8" s="789"/>
      <c r="Q8" s="4"/>
    </row>
    <row r="9" spans="1:17" ht="12.75" customHeight="1" x14ac:dyDescent="0.25">
      <c r="A9" s="7"/>
      <c r="B9" s="8" t="s">
        <v>13</v>
      </c>
      <c r="C9" s="778" t="s">
        <v>14</v>
      </c>
      <c r="D9" s="778"/>
      <c r="E9" s="778"/>
      <c r="F9" s="778"/>
      <c r="G9" s="778"/>
      <c r="H9" s="778"/>
      <c r="I9" s="778"/>
      <c r="J9" s="778"/>
      <c r="K9" s="778"/>
      <c r="L9" s="778"/>
      <c r="M9" s="778"/>
      <c r="N9" s="778"/>
      <c r="O9" s="778"/>
      <c r="P9" s="779"/>
      <c r="Q9" s="4"/>
    </row>
    <row r="10" spans="1:17" ht="12.75" customHeight="1" x14ac:dyDescent="0.25">
      <c r="A10" s="7"/>
      <c r="B10" s="8" t="s">
        <v>15</v>
      </c>
      <c r="C10" s="778"/>
      <c r="D10" s="778"/>
      <c r="E10" s="778"/>
      <c r="F10" s="778"/>
      <c r="G10" s="778"/>
      <c r="H10" s="778"/>
      <c r="I10" s="778"/>
      <c r="J10" s="778"/>
      <c r="K10" s="778"/>
      <c r="L10" s="778"/>
      <c r="M10" s="778"/>
      <c r="N10" s="778"/>
      <c r="O10" s="778"/>
      <c r="P10" s="779"/>
      <c r="Q10" s="4"/>
    </row>
    <row r="11" spans="1:17" ht="12.75" customHeight="1" x14ac:dyDescent="0.25">
      <c r="A11" s="7"/>
      <c r="B11" s="8" t="s">
        <v>16</v>
      </c>
      <c r="C11" s="788"/>
      <c r="D11" s="788"/>
      <c r="E11" s="788"/>
      <c r="F11" s="788"/>
      <c r="G11" s="788"/>
      <c r="H11" s="788"/>
      <c r="I11" s="788"/>
      <c r="J11" s="788"/>
      <c r="K11" s="788"/>
      <c r="L11" s="788"/>
      <c r="M11" s="788"/>
      <c r="N11" s="788"/>
      <c r="O11" s="788"/>
      <c r="P11" s="789"/>
      <c r="Q11" s="4"/>
    </row>
    <row r="12" spans="1:17" ht="12.75" customHeight="1" x14ac:dyDescent="0.25">
      <c r="A12" s="7"/>
      <c r="B12" s="8" t="s">
        <v>17</v>
      </c>
      <c r="C12" s="778" t="s">
        <v>18</v>
      </c>
      <c r="D12" s="778"/>
      <c r="E12" s="778"/>
      <c r="F12" s="778"/>
      <c r="G12" s="778"/>
      <c r="H12" s="778"/>
      <c r="I12" s="778"/>
      <c r="J12" s="778"/>
      <c r="K12" s="778"/>
      <c r="L12" s="778"/>
      <c r="M12" s="778"/>
      <c r="N12" s="778"/>
      <c r="O12" s="778"/>
      <c r="P12" s="779"/>
      <c r="Q12" s="4"/>
    </row>
    <row r="13" spans="1:17" ht="12.75" customHeight="1" x14ac:dyDescent="0.25">
      <c r="A13" s="7"/>
      <c r="B13" s="8" t="s">
        <v>19</v>
      </c>
      <c r="C13" s="778"/>
      <c r="D13" s="778"/>
      <c r="E13" s="778"/>
      <c r="F13" s="778"/>
      <c r="G13" s="778"/>
      <c r="H13" s="778"/>
      <c r="I13" s="778"/>
      <c r="J13" s="778"/>
      <c r="K13" s="778"/>
      <c r="L13" s="778"/>
      <c r="M13" s="778"/>
      <c r="N13" s="778"/>
      <c r="O13" s="778"/>
      <c r="P13" s="779"/>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831" t="s">
        <v>20</v>
      </c>
      <c r="B15" s="833" t="s">
        <v>21</v>
      </c>
      <c r="C15" s="836" t="s">
        <v>22</v>
      </c>
      <c r="D15" s="837"/>
      <c r="E15" s="837"/>
      <c r="F15" s="837"/>
      <c r="G15" s="837"/>
      <c r="H15" s="837"/>
      <c r="I15" s="837"/>
      <c r="J15" s="837"/>
      <c r="K15" s="837"/>
      <c r="L15" s="837"/>
      <c r="M15" s="837"/>
      <c r="N15" s="837"/>
      <c r="O15" s="837"/>
      <c r="P15" s="838"/>
      <c r="Q15" s="14"/>
    </row>
    <row r="16" spans="1:17" s="15" customFormat="1" ht="12.75" customHeight="1" x14ac:dyDescent="0.25">
      <c r="A16" s="832"/>
      <c r="B16" s="834"/>
      <c r="C16" s="839" t="s">
        <v>23</v>
      </c>
      <c r="D16" s="819" t="s">
        <v>24</v>
      </c>
      <c r="E16" s="841" t="s">
        <v>25</v>
      </c>
      <c r="F16" s="843" t="s">
        <v>26</v>
      </c>
      <c r="G16" s="819" t="s">
        <v>27</v>
      </c>
      <c r="H16" s="821" t="s">
        <v>28</v>
      </c>
      <c r="I16" s="829" t="s">
        <v>29</v>
      </c>
      <c r="J16" s="819" t="s">
        <v>30</v>
      </c>
      <c r="K16" s="821" t="s">
        <v>31</v>
      </c>
      <c r="L16" s="829" t="s">
        <v>32</v>
      </c>
      <c r="M16" s="819" t="s">
        <v>33</v>
      </c>
      <c r="N16" s="821" t="s">
        <v>34</v>
      </c>
      <c r="O16" s="823" t="s">
        <v>35</v>
      </c>
      <c r="P16" s="817" t="s">
        <v>36</v>
      </c>
      <c r="Q16" s="14"/>
    </row>
    <row r="17" spans="1:17" s="17" customFormat="1" ht="61.5" customHeight="1" thickBot="1" x14ac:dyDescent="0.3">
      <c r="A17" s="818"/>
      <c r="B17" s="835"/>
      <c r="C17" s="840"/>
      <c r="D17" s="820"/>
      <c r="E17" s="842"/>
      <c r="F17" s="844"/>
      <c r="G17" s="820"/>
      <c r="H17" s="822"/>
      <c r="I17" s="830"/>
      <c r="J17" s="820"/>
      <c r="K17" s="822"/>
      <c r="L17" s="830"/>
      <c r="M17" s="820"/>
      <c r="N17" s="822"/>
      <c r="O17" s="824"/>
      <c r="P17" s="818"/>
      <c r="Q17" s="16"/>
    </row>
    <row r="18" spans="1:17" s="17" customFormat="1" ht="9.75" customHeight="1" thickTop="1" x14ac:dyDescent="0.25">
      <c r="A18" s="18" t="s">
        <v>37</v>
      </c>
      <c r="B18" s="18">
        <v>2</v>
      </c>
      <c r="C18" s="18">
        <v>8</v>
      </c>
      <c r="D18" s="19"/>
      <c r="E18" s="20"/>
      <c r="F18" s="21">
        <v>9</v>
      </c>
      <c r="G18" s="19"/>
      <c r="H18" s="20"/>
      <c r="I18" s="21">
        <v>10</v>
      </c>
      <c r="J18" s="22"/>
      <c r="K18" s="20"/>
      <c r="L18" s="21">
        <v>11</v>
      </c>
      <c r="M18" s="19"/>
      <c r="N18" s="20"/>
      <c r="O18" s="21"/>
      <c r="P18" s="23">
        <v>12</v>
      </c>
    </row>
    <row r="19" spans="1:17" s="34" customFormat="1" ht="12" hidden="1" x14ac:dyDescent="0.25">
      <c r="A19" s="24"/>
      <c r="B19" s="25" t="s">
        <v>38</v>
      </c>
      <c r="C19" s="26"/>
      <c r="D19" s="27"/>
      <c r="E19" s="28"/>
      <c r="F19" s="29"/>
      <c r="G19" s="30"/>
      <c r="H19" s="31"/>
      <c r="I19" s="29"/>
      <c r="J19" s="32"/>
      <c r="K19" s="31"/>
      <c r="L19" s="29"/>
      <c r="M19" s="30"/>
      <c r="N19" s="31"/>
      <c r="O19" s="29"/>
      <c r="P19" s="33"/>
    </row>
    <row r="20" spans="1:17" s="34" customFormat="1" ht="12.75" thickBot="1" x14ac:dyDescent="0.3">
      <c r="A20" s="35"/>
      <c r="B20" s="36" t="s">
        <v>39</v>
      </c>
      <c r="C20" s="37">
        <f>F20+I20+L20+O20</f>
        <v>2640604</v>
      </c>
      <c r="D20" s="38">
        <f t="shared" ref="D20:E20" si="0">SUM(D21,D24,D25,D41,D43)</f>
        <v>2451775</v>
      </c>
      <c r="E20" s="39">
        <f t="shared" si="0"/>
        <v>0</v>
      </c>
      <c r="F20" s="40">
        <f>SUM(F21,F24,F25,F41,F43)</f>
        <v>2451775</v>
      </c>
      <c r="G20" s="38">
        <f t="shared" ref="G20:H20" si="1">SUM(G21,G24,G43)</f>
        <v>0</v>
      </c>
      <c r="H20" s="39">
        <f t="shared" si="1"/>
        <v>0</v>
      </c>
      <c r="I20" s="40">
        <f>SUM(I21,I24,I43)</f>
        <v>0</v>
      </c>
      <c r="J20" s="41">
        <f t="shared" ref="J20:K20" si="2">SUM(J21,J26,J43)</f>
        <v>188829</v>
      </c>
      <c r="K20" s="39">
        <f t="shared" si="2"/>
        <v>0</v>
      </c>
      <c r="L20" s="40">
        <f>SUM(L21,L26,L43)</f>
        <v>188829</v>
      </c>
      <c r="M20" s="38">
        <f t="shared" ref="M20:O20" si="3">SUM(M21,M45)</f>
        <v>0</v>
      </c>
      <c r="N20" s="39">
        <f t="shared" si="3"/>
        <v>0</v>
      </c>
      <c r="O20" s="40">
        <f t="shared" si="3"/>
        <v>0</v>
      </c>
      <c r="P20" s="42"/>
    </row>
    <row r="21" spans="1:17" ht="15.75" thickTop="1" x14ac:dyDescent="0.25">
      <c r="A21" s="43"/>
      <c r="B21" s="44" t="s">
        <v>40</v>
      </c>
      <c r="C21" s="45">
        <f t="shared" ref="C21:C84" si="4">F21+I21+L21+O21</f>
        <v>24502</v>
      </c>
      <c r="D21" s="46">
        <f t="shared" ref="D21:E21" si="5">SUM(D22:D23)</f>
        <v>0</v>
      </c>
      <c r="E21" s="47">
        <f t="shared" si="5"/>
        <v>0</v>
      </c>
      <c r="F21" s="48">
        <f>SUM(F22:F23)</f>
        <v>0</v>
      </c>
      <c r="G21" s="46">
        <f t="shared" ref="G21:H21" si="6">SUM(G22:G23)</f>
        <v>0</v>
      </c>
      <c r="H21" s="47">
        <f t="shared" si="6"/>
        <v>0</v>
      </c>
      <c r="I21" s="48">
        <f>SUM(I22:I23)</f>
        <v>0</v>
      </c>
      <c r="J21" s="49">
        <f t="shared" ref="J21:K21" si="7">SUM(J22:J23)</f>
        <v>24502</v>
      </c>
      <c r="K21" s="47">
        <f t="shared" si="7"/>
        <v>0</v>
      </c>
      <c r="L21" s="48">
        <f>SUM(L22:L23)</f>
        <v>24502</v>
      </c>
      <c r="M21" s="46">
        <f t="shared" ref="M21:O21" si="8">SUM(M22:M23)</f>
        <v>0</v>
      </c>
      <c r="N21" s="47">
        <f t="shared" si="8"/>
        <v>0</v>
      </c>
      <c r="O21" s="48">
        <f t="shared" si="8"/>
        <v>0</v>
      </c>
      <c r="P21" s="50"/>
      <c r="Q21" s="3"/>
    </row>
    <row r="22" spans="1:17" hidden="1" x14ac:dyDescent="0.25">
      <c r="A22" s="51"/>
      <c r="B22" s="52" t="s">
        <v>41</v>
      </c>
      <c r="C22" s="53">
        <f t="shared" si="4"/>
        <v>0</v>
      </c>
      <c r="D22" s="54"/>
      <c r="E22" s="55"/>
      <c r="F22" s="56">
        <f>D22+E22</f>
        <v>0</v>
      </c>
      <c r="G22" s="54"/>
      <c r="H22" s="55"/>
      <c r="I22" s="56">
        <f>G22+H22</f>
        <v>0</v>
      </c>
      <c r="J22" s="57"/>
      <c r="K22" s="55"/>
      <c r="L22" s="56">
        <f>J22+K22</f>
        <v>0</v>
      </c>
      <c r="M22" s="54"/>
      <c r="N22" s="55"/>
      <c r="O22" s="56">
        <f>M22+N22</f>
        <v>0</v>
      </c>
      <c r="P22" s="58"/>
      <c r="Q22" s="3"/>
    </row>
    <row r="23" spans="1:17" x14ac:dyDescent="0.25">
      <c r="A23" s="59"/>
      <c r="B23" s="60" t="s">
        <v>42</v>
      </c>
      <c r="C23" s="61">
        <f t="shared" si="4"/>
        <v>24502</v>
      </c>
      <c r="D23" s="62"/>
      <c r="E23" s="63"/>
      <c r="F23" s="64">
        <f t="shared" ref="F23:F25" si="9">D23+E23</f>
        <v>0</v>
      </c>
      <c r="G23" s="62"/>
      <c r="H23" s="63"/>
      <c r="I23" s="64">
        <f t="shared" ref="I23:I24" si="10">G23+H23</f>
        <v>0</v>
      </c>
      <c r="J23" s="65">
        <f>34200-9698</f>
        <v>24502</v>
      </c>
      <c r="K23" s="63"/>
      <c r="L23" s="64">
        <f>J23+K23</f>
        <v>24502</v>
      </c>
      <c r="M23" s="62"/>
      <c r="N23" s="63"/>
      <c r="O23" s="64">
        <f>M23+N23</f>
        <v>0</v>
      </c>
      <c r="P23" s="66"/>
      <c r="Q23" s="3"/>
    </row>
    <row r="24" spans="1:17" s="34" customFormat="1" ht="24.75" thickBot="1" x14ac:dyDescent="0.3">
      <c r="A24" s="67">
        <v>19300</v>
      </c>
      <c r="B24" s="67" t="s">
        <v>43</v>
      </c>
      <c r="C24" s="68">
        <f>F24+I24</f>
        <v>2451775</v>
      </c>
      <c r="D24" s="69">
        <v>2451775</v>
      </c>
      <c r="E24" s="70"/>
      <c r="F24" s="71">
        <f t="shared" si="9"/>
        <v>2451775</v>
      </c>
      <c r="G24" s="69"/>
      <c r="H24" s="70"/>
      <c r="I24" s="71">
        <f t="shared" si="10"/>
        <v>0</v>
      </c>
      <c r="J24" s="72" t="s">
        <v>44</v>
      </c>
      <c r="K24" s="73" t="s">
        <v>44</v>
      </c>
      <c r="L24" s="74" t="s">
        <v>44</v>
      </c>
      <c r="M24" s="75" t="s">
        <v>44</v>
      </c>
      <c r="N24" s="76" t="s">
        <v>44</v>
      </c>
      <c r="O24" s="74" t="s">
        <v>44</v>
      </c>
      <c r="P24" s="77"/>
    </row>
    <row r="25" spans="1:17" s="34" customFormat="1" ht="24.75" hidden="1" thickTop="1" x14ac:dyDescent="0.25">
      <c r="A25" s="78"/>
      <c r="B25" s="79" t="s">
        <v>45</v>
      </c>
      <c r="C25" s="80">
        <f>F25</f>
        <v>0</v>
      </c>
      <c r="D25" s="81"/>
      <c r="E25" s="82"/>
      <c r="F25" s="83">
        <f t="shared" si="9"/>
        <v>0</v>
      </c>
      <c r="G25" s="84" t="s">
        <v>44</v>
      </c>
      <c r="H25" s="85" t="s">
        <v>44</v>
      </c>
      <c r="I25" s="86" t="s">
        <v>44</v>
      </c>
      <c r="J25" s="87" t="s">
        <v>44</v>
      </c>
      <c r="K25" s="88" t="s">
        <v>44</v>
      </c>
      <c r="L25" s="86" t="s">
        <v>44</v>
      </c>
      <c r="M25" s="89" t="s">
        <v>44</v>
      </c>
      <c r="N25" s="88" t="s">
        <v>44</v>
      </c>
      <c r="O25" s="86" t="s">
        <v>44</v>
      </c>
      <c r="P25" s="90"/>
    </row>
    <row r="26" spans="1:17" s="34" customFormat="1" ht="36.75" thickTop="1" x14ac:dyDescent="0.25">
      <c r="A26" s="79">
        <v>21300</v>
      </c>
      <c r="B26" s="79" t="s">
        <v>46</v>
      </c>
      <c r="C26" s="80">
        <f>L26</f>
        <v>164327</v>
      </c>
      <c r="D26" s="89" t="s">
        <v>44</v>
      </c>
      <c r="E26" s="88" t="s">
        <v>44</v>
      </c>
      <c r="F26" s="86" t="s">
        <v>44</v>
      </c>
      <c r="G26" s="89" t="s">
        <v>44</v>
      </c>
      <c r="H26" s="88" t="s">
        <v>44</v>
      </c>
      <c r="I26" s="86" t="s">
        <v>44</v>
      </c>
      <c r="J26" s="87">
        <f t="shared" ref="J26:K26" si="11">SUM(J27,J31,J33,J36)</f>
        <v>164327</v>
      </c>
      <c r="K26" s="88">
        <f t="shared" si="11"/>
        <v>0</v>
      </c>
      <c r="L26" s="91">
        <f>SUM(L27,L31,L33,L36)</f>
        <v>164327</v>
      </c>
      <c r="M26" s="89" t="s">
        <v>44</v>
      </c>
      <c r="N26" s="88" t="s">
        <v>44</v>
      </c>
      <c r="O26" s="86" t="s">
        <v>44</v>
      </c>
      <c r="P26" s="90"/>
    </row>
    <row r="27" spans="1:17" s="34" customFormat="1" ht="24" hidden="1" x14ac:dyDescent="0.25">
      <c r="A27" s="92">
        <v>21350</v>
      </c>
      <c r="B27" s="79" t="s">
        <v>47</v>
      </c>
      <c r="C27" s="80">
        <f>L27</f>
        <v>0</v>
      </c>
      <c r="D27" s="89" t="s">
        <v>44</v>
      </c>
      <c r="E27" s="88" t="s">
        <v>44</v>
      </c>
      <c r="F27" s="86" t="s">
        <v>44</v>
      </c>
      <c r="G27" s="89" t="s">
        <v>44</v>
      </c>
      <c r="H27" s="88" t="s">
        <v>44</v>
      </c>
      <c r="I27" s="86" t="s">
        <v>44</v>
      </c>
      <c r="J27" s="87">
        <f t="shared" ref="J27:K27" si="12">SUM(J28:J30)</f>
        <v>0</v>
      </c>
      <c r="K27" s="88">
        <f t="shared" si="12"/>
        <v>0</v>
      </c>
      <c r="L27" s="91">
        <f>SUM(L28:L30)</f>
        <v>0</v>
      </c>
      <c r="M27" s="89" t="s">
        <v>44</v>
      </c>
      <c r="N27" s="88" t="s">
        <v>44</v>
      </c>
      <c r="O27" s="86" t="s">
        <v>44</v>
      </c>
      <c r="P27" s="90"/>
    </row>
    <row r="28" spans="1:17" hidden="1" x14ac:dyDescent="0.25">
      <c r="A28" s="51">
        <v>21351</v>
      </c>
      <c r="B28" s="93" t="s">
        <v>48</v>
      </c>
      <c r="C28" s="94">
        <f t="shared" ref="C28:C40" si="13">L28</f>
        <v>0</v>
      </c>
      <c r="D28" s="95" t="s">
        <v>44</v>
      </c>
      <c r="E28" s="96" t="s">
        <v>44</v>
      </c>
      <c r="F28" s="97" t="s">
        <v>44</v>
      </c>
      <c r="G28" s="95" t="s">
        <v>44</v>
      </c>
      <c r="H28" s="96" t="s">
        <v>44</v>
      </c>
      <c r="I28" s="97" t="s">
        <v>44</v>
      </c>
      <c r="J28" s="98"/>
      <c r="K28" s="99"/>
      <c r="L28" s="100">
        <f t="shared" ref="L28:L30" si="14">J28+K28</f>
        <v>0</v>
      </c>
      <c r="M28" s="101" t="s">
        <v>44</v>
      </c>
      <c r="N28" s="99" t="s">
        <v>44</v>
      </c>
      <c r="O28" s="97" t="s">
        <v>44</v>
      </c>
      <c r="P28" s="102"/>
      <c r="Q28" s="3"/>
    </row>
    <row r="29" spans="1:17" hidden="1" x14ac:dyDescent="0.25">
      <c r="A29" s="59">
        <v>21352</v>
      </c>
      <c r="B29" s="103" t="s">
        <v>49</v>
      </c>
      <c r="C29" s="104">
        <f t="shared" si="13"/>
        <v>0</v>
      </c>
      <c r="D29" s="105" t="s">
        <v>44</v>
      </c>
      <c r="E29" s="106" t="s">
        <v>44</v>
      </c>
      <c r="F29" s="107" t="s">
        <v>44</v>
      </c>
      <c r="G29" s="105" t="s">
        <v>44</v>
      </c>
      <c r="H29" s="106" t="s">
        <v>44</v>
      </c>
      <c r="I29" s="107" t="s">
        <v>44</v>
      </c>
      <c r="J29" s="108"/>
      <c r="K29" s="109"/>
      <c r="L29" s="110">
        <f t="shared" si="14"/>
        <v>0</v>
      </c>
      <c r="M29" s="111" t="s">
        <v>44</v>
      </c>
      <c r="N29" s="109" t="s">
        <v>44</v>
      </c>
      <c r="O29" s="107" t="s">
        <v>44</v>
      </c>
      <c r="P29" s="112"/>
      <c r="Q29" s="3"/>
    </row>
    <row r="30" spans="1:17" ht="24" hidden="1" x14ac:dyDescent="0.25">
      <c r="A30" s="59">
        <v>21359</v>
      </c>
      <c r="B30" s="103" t="s">
        <v>50</v>
      </c>
      <c r="C30" s="104">
        <f t="shared" si="13"/>
        <v>0</v>
      </c>
      <c r="D30" s="105" t="s">
        <v>44</v>
      </c>
      <c r="E30" s="106" t="s">
        <v>44</v>
      </c>
      <c r="F30" s="107" t="s">
        <v>44</v>
      </c>
      <c r="G30" s="105" t="s">
        <v>44</v>
      </c>
      <c r="H30" s="106" t="s">
        <v>44</v>
      </c>
      <c r="I30" s="107" t="s">
        <v>44</v>
      </c>
      <c r="J30" s="108"/>
      <c r="K30" s="109"/>
      <c r="L30" s="110">
        <f t="shared" si="14"/>
        <v>0</v>
      </c>
      <c r="M30" s="111" t="s">
        <v>44</v>
      </c>
      <c r="N30" s="109" t="s">
        <v>44</v>
      </c>
      <c r="O30" s="107" t="s">
        <v>44</v>
      </c>
      <c r="P30" s="112"/>
      <c r="Q30" s="3"/>
    </row>
    <row r="31" spans="1:17" s="34" customFormat="1" ht="36" x14ac:dyDescent="0.25">
      <c r="A31" s="92">
        <v>21370</v>
      </c>
      <c r="B31" s="79" t="s">
        <v>51</v>
      </c>
      <c r="C31" s="80">
        <f t="shared" si="13"/>
        <v>117830</v>
      </c>
      <c r="D31" s="89" t="s">
        <v>44</v>
      </c>
      <c r="E31" s="88" t="s">
        <v>44</v>
      </c>
      <c r="F31" s="86" t="s">
        <v>44</v>
      </c>
      <c r="G31" s="89" t="s">
        <v>44</v>
      </c>
      <c r="H31" s="88" t="s">
        <v>44</v>
      </c>
      <c r="I31" s="86" t="s">
        <v>44</v>
      </c>
      <c r="J31" s="87">
        <f t="shared" ref="J31:K31" si="15">SUM(J32)</f>
        <v>117830</v>
      </c>
      <c r="K31" s="88">
        <f t="shared" si="15"/>
        <v>0</v>
      </c>
      <c r="L31" s="91">
        <f>SUM(L32)</f>
        <v>117830</v>
      </c>
      <c r="M31" s="89" t="s">
        <v>44</v>
      </c>
      <c r="N31" s="88" t="s">
        <v>44</v>
      </c>
      <c r="O31" s="86" t="s">
        <v>44</v>
      </c>
      <c r="P31" s="90"/>
    </row>
    <row r="32" spans="1:17" ht="36" x14ac:dyDescent="0.25">
      <c r="A32" s="113">
        <v>21379</v>
      </c>
      <c r="B32" s="114" t="s">
        <v>52</v>
      </c>
      <c r="C32" s="115">
        <f t="shared" si="13"/>
        <v>117830</v>
      </c>
      <c r="D32" s="116" t="s">
        <v>44</v>
      </c>
      <c r="E32" s="117" t="s">
        <v>44</v>
      </c>
      <c r="F32" s="118" t="s">
        <v>44</v>
      </c>
      <c r="G32" s="116" t="s">
        <v>44</v>
      </c>
      <c r="H32" s="117" t="s">
        <v>44</v>
      </c>
      <c r="I32" s="118" t="s">
        <v>44</v>
      </c>
      <c r="J32" s="119">
        <v>117830</v>
      </c>
      <c r="K32" s="120"/>
      <c r="L32" s="121">
        <f>J32+K32</f>
        <v>117830</v>
      </c>
      <c r="M32" s="122" t="s">
        <v>44</v>
      </c>
      <c r="N32" s="120" t="s">
        <v>44</v>
      </c>
      <c r="O32" s="118" t="s">
        <v>44</v>
      </c>
      <c r="P32" s="123"/>
      <c r="Q32" s="3"/>
    </row>
    <row r="33" spans="1:16" s="34" customFormat="1" ht="12" hidden="1" x14ac:dyDescent="0.25">
      <c r="A33" s="92">
        <v>21380</v>
      </c>
      <c r="B33" s="79" t="s">
        <v>53</v>
      </c>
      <c r="C33" s="80">
        <f t="shared" si="13"/>
        <v>0</v>
      </c>
      <c r="D33" s="89" t="s">
        <v>44</v>
      </c>
      <c r="E33" s="88" t="s">
        <v>44</v>
      </c>
      <c r="F33" s="86" t="s">
        <v>44</v>
      </c>
      <c r="G33" s="89" t="s">
        <v>44</v>
      </c>
      <c r="H33" s="88" t="s">
        <v>44</v>
      </c>
      <c r="I33" s="86" t="s">
        <v>44</v>
      </c>
      <c r="J33" s="87">
        <f t="shared" ref="J33:K33" si="16">SUM(J34:J35)</f>
        <v>0</v>
      </c>
      <c r="K33" s="88">
        <f t="shared" si="16"/>
        <v>0</v>
      </c>
      <c r="L33" s="91">
        <f>SUM(L34:L35)</f>
        <v>0</v>
      </c>
      <c r="M33" s="89" t="s">
        <v>44</v>
      </c>
      <c r="N33" s="88" t="s">
        <v>44</v>
      </c>
      <c r="O33" s="86" t="s">
        <v>44</v>
      </c>
      <c r="P33" s="90"/>
    </row>
    <row r="34" spans="1:16" hidden="1" x14ac:dyDescent="0.25">
      <c r="A34" s="52">
        <v>21381</v>
      </c>
      <c r="B34" s="93" t="s">
        <v>54</v>
      </c>
      <c r="C34" s="94">
        <f t="shared" si="13"/>
        <v>0</v>
      </c>
      <c r="D34" s="95" t="s">
        <v>44</v>
      </c>
      <c r="E34" s="96" t="s">
        <v>44</v>
      </c>
      <c r="F34" s="97" t="s">
        <v>44</v>
      </c>
      <c r="G34" s="95" t="s">
        <v>44</v>
      </c>
      <c r="H34" s="96" t="s">
        <v>44</v>
      </c>
      <c r="I34" s="97" t="s">
        <v>44</v>
      </c>
      <c r="J34" s="98"/>
      <c r="K34" s="99"/>
      <c r="L34" s="100">
        <f t="shared" ref="L34:L35" si="17">J34+K34</f>
        <v>0</v>
      </c>
      <c r="M34" s="101" t="s">
        <v>44</v>
      </c>
      <c r="N34" s="99" t="s">
        <v>44</v>
      </c>
      <c r="O34" s="97" t="s">
        <v>44</v>
      </c>
      <c r="P34" s="102"/>
    </row>
    <row r="35" spans="1:16" ht="24" hidden="1" x14ac:dyDescent="0.25">
      <c r="A35" s="60">
        <v>21383</v>
      </c>
      <c r="B35" s="103" t="s">
        <v>55</v>
      </c>
      <c r="C35" s="104">
        <f t="shared" si="13"/>
        <v>0</v>
      </c>
      <c r="D35" s="105" t="s">
        <v>44</v>
      </c>
      <c r="E35" s="106" t="s">
        <v>44</v>
      </c>
      <c r="F35" s="107" t="s">
        <v>44</v>
      </c>
      <c r="G35" s="105" t="s">
        <v>44</v>
      </c>
      <c r="H35" s="106" t="s">
        <v>44</v>
      </c>
      <c r="I35" s="107" t="s">
        <v>44</v>
      </c>
      <c r="J35" s="108"/>
      <c r="K35" s="109"/>
      <c r="L35" s="110">
        <f t="shared" si="17"/>
        <v>0</v>
      </c>
      <c r="M35" s="111" t="s">
        <v>44</v>
      </c>
      <c r="N35" s="109" t="s">
        <v>44</v>
      </c>
      <c r="O35" s="107" t="s">
        <v>44</v>
      </c>
      <c r="P35" s="112"/>
    </row>
    <row r="36" spans="1:16" s="34" customFormat="1" ht="25.5" customHeight="1" x14ac:dyDescent="0.25">
      <c r="A36" s="92">
        <v>21390</v>
      </c>
      <c r="B36" s="79" t="s">
        <v>56</v>
      </c>
      <c r="C36" s="80">
        <f t="shared" si="13"/>
        <v>46497</v>
      </c>
      <c r="D36" s="89" t="s">
        <v>44</v>
      </c>
      <c r="E36" s="88" t="s">
        <v>44</v>
      </c>
      <c r="F36" s="86" t="s">
        <v>44</v>
      </c>
      <c r="G36" s="89" t="s">
        <v>44</v>
      </c>
      <c r="H36" s="88" t="s">
        <v>44</v>
      </c>
      <c r="I36" s="86" t="s">
        <v>44</v>
      </c>
      <c r="J36" s="87">
        <f t="shared" ref="J36:K36" si="18">SUM(J37:J40)</f>
        <v>46497</v>
      </c>
      <c r="K36" s="88">
        <f t="shared" si="18"/>
        <v>0</v>
      </c>
      <c r="L36" s="91">
        <f>SUM(L37:L40)</f>
        <v>46497</v>
      </c>
      <c r="M36" s="89" t="s">
        <v>44</v>
      </c>
      <c r="N36" s="88" t="s">
        <v>44</v>
      </c>
      <c r="O36" s="86" t="s">
        <v>44</v>
      </c>
      <c r="P36" s="90"/>
    </row>
    <row r="37" spans="1:16" ht="24" hidden="1" x14ac:dyDescent="0.25">
      <c r="A37" s="52">
        <v>21391</v>
      </c>
      <c r="B37" s="93" t="s">
        <v>57</v>
      </c>
      <c r="C37" s="94">
        <f t="shared" si="13"/>
        <v>0</v>
      </c>
      <c r="D37" s="95" t="s">
        <v>44</v>
      </c>
      <c r="E37" s="96" t="s">
        <v>44</v>
      </c>
      <c r="F37" s="97" t="s">
        <v>44</v>
      </c>
      <c r="G37" s="95" t="s">
        <v>44</v>
      </c>
      <c r="H37" s="96" t="s">
        <v>44</v>
      </c>
      <c r="I37" s="97" t="s">
        <v>44</v>
      </c>
      <c r="J37" s="98"/>
      <c r="K37" s="99"/>
      <c r="L37" s="100">
        <f t="shared" ref="L37:L40" si="19">J37+K37</f>
        <v>0</v>
      </c>
      <c r="M37" s="101" t="s">
        <v>44</v>
      </c>
      <c r="N37" s="99" t="s">
        <v>44</v>
      </c>
      <c r="O37" s="97" t="s">
        <v>44</v>
      </c>
      <c r="P37" s="102"/>
    </row>
    <row r="38" spans="1:16" hidden="1" x14ac:dyDescent="0.25">
      <c r="A38" s="60">
        <v>21393</v>
      </c>
      <c r="B38" s="103" t="s">
        <v>58</v>
      </c>
      <c r="C38" s="104">
        <f t="shared" si="13"/>
        <v>0</v>
      </c>
      <c r="D38" s="105" t="s">
        <v>44</v>
      </c>
      <c r="E38" s="106" t="s">
        <v>44</v>
      </c>
      <c r="F38" s="107" t="s">
        <v>44</v>
      </c>
      <c r="G38" s="105" t="s">
        <v>44</v>
      </c>
      <c r="H38" s="106" t="s">
        <v>44</v>
      </c>
      <c r="I38" s="107" t="s">
        <v>44</v>
      </c>
      <c r="J38" s="108"/>
      <c r="K38" s="109"/>
      <c r="L38" s="110">
        <f t="shared" si="19"/>
        <v>0</v>
      </c>
      <c r="M38" s="111" t="s">
        <v>44</v>
      </c>
      <c r="N38" s="109" t="s">
        <v>44</v>
      </c>
      <c r="O38" s="107" t="s">
        <v>44</v>
      </c>
      <c r="P38" s="112"/>
    </row>
    <row r="39" spans="1:16" hidden="1" x14ac:dyDescent="0.25">
      <c r="A39" s="60">
        <v>21395</v>
      </c>
      <c r="B39" s="103" t="s">
        <v>59</v>
      </c>
      <c r="C39" s="104">
        <f t="shared" si="13"/>
        <v>0</v>
      </c>
      <c r="D39" s="105" t="s">
        <v>44</v>
      </c>
      <c r="E39" s="106" t="s">
        <v>44</v>
      </c>
      <c r="F39" s="107" t="s">
        <v>44</v>
      </c>
      <c r="G39" s="105" t="s">
        <v>44</v>
      </c>
      <c r="H39" s="106" t="s">
        <v>44</v>
      </c>
      <c r="I39" s="107" t="s">
        <v>44</v>
      </c>
      <c r="J39" s="108"/>
      <c r="K39" s="109"/>
      <c r="L39" s="110">
        <f t="shared" si="19"/>
        <v>0</v>
      </c>
      <c r="M39" s="111" t="s">
        <v>44</v>
      </c>
      <c r="N39" s="109" t="s">
        <v>44</v>
      </c>
      <c r="O39" s="107" t="s">
        <v>44</v>
      </c>
      <c r="P39" s="112"/>
    </row>
    <row r="40" spans="1:16" ht="24" x14ac:dyDescent="0.25">
      <c r="A40" s="124">
        <v>21399</v>
      </c>
      <c r="B40" s="125" t="s">
        <v>60</v>
      </c>
      <c r="C40" s="126">
        <f t="shared" si="13"/>
        <v>46497</v>
      </c>
      <c r="D40" s="127" t="s">
        <v>44</v>
      </c>
      <c r="E40" s="128" t="s">
        <v>44</v>
      </c>
      <c r="F40" s="129" t="s">
        <v>44</v>
      </c>
      <c r="G40" s="127" t="s">
        <v>44</v>
      </c>
      <c r="H40" s="128" t="s">
        <v>44</v>
      </c>
      <c r="I40" s="129" t="s">
        <v>44</v>
      </c>
      <c r="J40" s="130">
        <v>46497</v>
      </c>
      <c r="K40" s="131"/>
      <c r="L40" s="132">
        <f t="shared" si="19"/>
        <v>46497</v>
      </c>
      <c r="M40" s="133" t="s">
        <v>44</v>
      </c>
      <c r="N40" s="131" t="s">
        <v>44</v>
      </c>
      <c r="O40" s="129" t="s">
        <v>44</v>
      </c>
      <c r="P40" s="134"/>
    </row>
    <row r="41" spans="1:16" s="34" customFormat="1" ht="26.25" hidden="1" customHeight="1" x14ac:dyDescent="0.25">
      <c r="A41" s="135">
        <v>21420</v>
      </c>
      <c r="B41" s="136" t="s">
        <v>61</v>
      </c>
      <c r="C41" s="137">
        <f>F41</f>
        <v>0</v>
      </c>
      <c r="D41" s="138">
        <f t="shared" ref="D41:E41" si="20">SUM(D42)</f>
        <v>0</v>
      </c>
      <c r="E41" s="139">
        <f t="shared" si="20"/>
        <v>0</v>
      </c>
      <c r="F41" s="140">
        <f>SUM(F42)</f>
        <v>0</v>
      </c>
      <c r="G41" s="138" t="s">
        <v>44</v>
      </c>
      <c r="H41" s="139" t="s">
        <v>44</v>
      </c>
      <c r="I41" s="141" t="s">
        <v>44</v>
      </c>
      <c r="J41" s="142" t="s">
        <v>44</v>
      </c>
      <c r="K41" s="143" t="s">
        <v>44</v>
      </c>
      <c r="L41" s="141" t="s">
        <v>44</v>
      </c>
      <c r="M41" s="144" t="s">
        <v>44</v>
      </c>
      <c r="N41" s="143" t="s">
        <v>44</v>
      </c>
      <c r="O41" s="141" t="s">
        <v>44</v>
      </c>
      <c r="P41" s="145"/>
    </row>
    <row r="42" spans="1:16" s="34" customFormat="1" ht="26.25" hidden="1" customHeight="1" x14ac:dyDescent="0.25">
      <c r="A42" s="124">
        <v>21429</v>
      </c>
      <c r="B42" s="125" t="s">
        <v>62</v>
      </c>
      <c r="C42" s="126">
        <f>F42</f>
        <v>0</v>
      </c>
      <c r="D42" s="146"/>
      <c r="E42" s="147"/>
      <c r="F42" s="148">
        <f>D42+E42</f>
        <v>0</v>
      </c>
      <c r="G42" s="149" t="s">
        <v>44</v>
      </c>
      <c r="H42" s="150" t="s">
        <v>44</v>
      </c>
      <c r="I42" s="129" t="s">
        <v>44</v>
      </c>
      <c r="J42" s="151" t="s">
        <v>44</v>
      </c>
      <c r="K42" s="128" t="s">
        <v>44</v>
      </c>
      <c r="L42" s="129" t="s">
        <v>44</v>
      </c>
      <c r="M42" s="127" t="s">
        <v>44</v>
      </c>
      <c r="N42" s="128" t="s">
        <v>44</v>
      </c>
      <c r="O42" s="129" t="s">
        <v>44</v>
      </c>
      <c r="P42" s="134"/>
    </row>
    <row r="43" spans="1:16" s="34" customFormat="1" ht="24" hidden="1" x14ac:dyDescent="0.25">
      <c r="A43" s="92">
        <v>21490</v>
      </c>
      <c r="B43" s="79" t="s">
        <v>63</v>
      </c>
      <c r="C43" s="152">
        <f>F43+I43+L43</f>
        <v>0</v>
      </c>
      <c r="D43" s="153">
        <f t="shared" ref="D43:E43" si="21">D44</f>
        <v>0</v>
      </c>
      <c r="E43" s="154">
        <f t="shared" si="21"/>
        <v>0</v>
      </c>
      <c r="F43" s="83">
        <f>F44</f>
        <v>0</v>
      </c>
      <c r="G43" s="153">
        <f t="shared" ref="G43:L43" si="22">G44</f>
        <v>0</v>
      </c>
      <c r="H43" s="154">
        <f t="shared" si="22"/>
        <v>0</v>
      </c>
      <c r="I43" s="83">
        <f t="shared" si="22"/>
        <v>0</v>
      </c>
      <c r="J43" s="155">
        <f t="shared" si="22"/>
        <v>0</v>
      </c>
      <c r="K43" s="154">
        <f t="shared" si="22"/>
        <v>0</v>
      </c>
      <c r="L43" s="83">
        <f t="shared" si="22"/>
        <v>0</v>
      </c>
      <c r="M43" s="89" t="s">
        <v>44</v>
      </c>
      <c r="N43" s="88" t="s">
        <v>44</v>
      </c>
      <c r="O43" s="86" t="s">
        <v>44</v>
      </c>
      <c r="P43" s="90"/>
    </row>
    <row r="44" spans="1:16" s="34" customFormat="1" ht="24" hidden="1" x14ac:dyDescent="0.25">
      <c r="A44" s="60">
        <v>21499</v>
      </c>
      <c r="B44" s="103" t="s">
        <v>64</v>
      </c>
      <c r="C44" s="156">
        <f>F44+I44+L44</f>
        <v>0</v>
      </c>
      <c r="D44" s="157"/>
      <c r="E44" s="158"/>
      <c r="F44" s="56">
        <f>D44+E44</f>
        <v>0</v>
      </c>
      <c r="G44" s="54"/>
      <c r="H44" s="55"/>
      <c r="I44" s="56">
        <f>G44+H44</f>
        <v>0</v>
      </c>
      <c r="J44" s="98"/>
      <c r="K44" s="99"/>
      <c r="L44" s="56">
        <f>J44+K44</f>
        <v>0</v>
      </c>
      <c r="M44" s="122" t="s">
        <v>44</v>
      </c>
      <c r="N44" s="120" t="s">
        <v>44</v>
      </c>
      <c r="O44" s="118" t="s">
        <v>44</v>
      </c>
      <c r="P44" s="123"/>
    </row>
    <row r="45" spans="1:16" ht="12.75" hidden="1" customHeight="1" x14ac:dyDescent="0.25">
      <c r="A45" s="159">
        <v>23000</v>
      </c>
      <c r="B45" s="160" t="s">
        <v>65</v>
      </c>
      <c r="C45" s="152">
        <f>O45</f>
        <v>0</v>
      </c>
      <c r="D45" s="161" t="s">
        <v>44</v>
      </c>
      <c r="E45" s="162" t="s">
        <v>44</v>
      </c>
      <c r="F45" s="129" t="s">
        <v>44</v>
      </c>
      <c r="G45" s="127" t="s">
        <v>44</v>
      </c>
      <c r="H45" s="128" t="s">
        <v>44</v>
      </c>
      <c r="I45" s="129" t="s">
        <v>44</v>
      </c>
      <c r="J45" s="151" t="s">
        <v>44</v>
      </c>
      <c r="K45" s="128" t="s">
        <v>44</v>
      </c>
      <c r="L45" s="129" t="s">
        <v>44</v>
      </c>
      <c r="M45" s="161">
        <f t="shared" ref="M45:O45" si="23">SUM(M46:M47)</f>
        <v>0</v>
      </c>
      <c r="N45" s="162">
        <f t="shared" si="23"/>
        <v>0</v>
      </c>
      <c r="O45" s="148">
        <f t="shared" si="23"/>
        <v>0</v>
      </c>
      <c r="P45" s="163"/>
    </row>
    <row r="46" spans="1:16" ht="24" hidden="1" x14ac:dyDescent="0.25">
      <c r="A46" s="164">
        <v>23410</v>
      </c>
      <c r="B46" s="165" t="s">
        <v>66</v>
      </c>
      <c r="C46" s="137">
        <f t="shared" ref="C46:C47" si="24">O46</f>
        <v>0</v>
      </c>
      <c r="D46" s="138" t="s">
        <v>44</v>
      </c>
      <c r="E46" s="139" t="s">
        <v>44</v>
      </c>
      <c r="F46" s="141" t="s">
        <v>44</v>
      </c>
      <c r="G46" s="144" t="s">
        <v>44</v>
      </c>
      <c r="H46" s="143" t="s">
        <v>44</v>
      </c>
      <c r="I46" s="141" t="s">
        <v>44</v>
      </c>
      <c r="J46" s="142" t="s">
        <v>44</v>
      </c>
      <c r="K46" s="143" t="s">
        <v>44</v>
      </c>
      <c r="L46" s="141" t="s">
        <v>44</v>
      </c>
      <c r="M46" s="166"/>
      <c r="N46" s="167"/>
      <c r="O46" s="140">
        <f t="shared" ref="O46:O47" si="25">M46+N46</f>
        <v>0</v>
      </c>
      <c r="P46" s="168"/>
    </row>
    <row r="47" spans="1:16" ht="24" hidden="1" x14ac:dyDescent="0.25">
      <c r="A47" s="164">
        <v>23510</v>
      </c>
      <c r="B47" s="165" t="s">
        <v>67</v>
      </c>
      <c r="C47" s="137">
        <f t="shared" si="24"/>
        <v>0</v>
      </c>
      <c r="D47" s="138" t="s">
        <v>44</v>
      </c>
      <c r="E47" s="139" t="s">
        <v>44</v>
      </c>
      <c r="F47" s="141" t="s">
        <v>44</v>
      </c>
      <c r="G47" s="144" t="s">
        <v>44</v>
      </c>
      <c r="H47" s="143" t="s">
        <v>44</v>
      </c>
      <c r="I47" s="141" t="s">
        <v>44</v>
      </c>
      <c r="J47" s="142" t="s">
        <v>44</v>
      </c>
      <c r="K47" s="143" t="s">
        <v>44</v>
      </c>
      <c r="L47" s="141" t="s">
        <v>44</v>
      </c>
      <c r="M47" s="166"/>
      <c r="N47" s="167"/>
      <c r="O47" s="140">
        <f t="shared" si="25"/>
        <v>0</v>
      </c>
      <c r="P47" s="168"/>
    </row>
    <row r="48" spans="1:16" hidden="1" x14ac:dyDescent="0.25">
      <c r="A48" s="169"/>
      <c r="B48" s="165"/>
      <c r="C48" s="170"/>
      <c r="D48" s="171"/>
      <c r="E48" s="172"/>
      <c r="F48" s="141"/>
      <c r="G48" s="144"/>
      <c r="H48" s="143"/>
      <c r="I48" s="141"/>
      <c r="J48" s="142"/>
      <c r="K48" s="143"/>
      <c r="L48" s="140"/>
      <c r="M48" s="138"/>
      <c r="N48" s="139"/>
      <c r="O48" s="140"/>
      <c r="P48" s="168"/>
    </row>
    <row r="49" spans="1:16" s="34" customFormat="1" ht="12" hidden="1" x14ac:dyDescent="0.25">
      <c r="A49" s="24"/>
      <c r="B49" s="25" t="s">
        <v>68</v>
      </c>
      <c r="C49" s="173"/>
      <c r="D49" s="174"/>
      <c r="E49" s="175"/>
      <c r="F49" s="176"/>
      <c r="G49" s="174"/>
      <c r="H49" s="175"/>
      <c r="I49" s="176"/>
      <c r="J49" s="177"/>
      <c r="K49" s="175"/>
      <c r="L49" s="176"/>
      <c r="M49" s="174"/>
      <c r="N49" s="175"/>
      <c r="O49" s="176"/>
      <c r="P49" s="178"/>
    </row>
    <row r="50" spans="1:16" s="34" customFormat="1" ht="12.75" thickBot="1" x14ac:dyDescent="0.3">
      <c r="A50" s="179"/>
      <c r="B50" s="35" t="s">
        <v>69</v>
      </c>
      <c r="C50" s="180">
        <f t="shared" si="4"/>
        <v>2640604</v>
      </c>
      <c r="D50" s="181">
        <f t="shared" ref="D50:E50" si="26">SUM(D51,D269)</f>
        <v>2451775</v>
      </c>
      <c r="E50" s="182">
        <f t="shared" si="26"/>
        <v>0</v>
      </c>
      <c r="F50" s="183">
        <f>SUM(F51,F269)</f>
        <v>2451775</v>
      </c>
      <c r="G50" s="181">
        <f t="shared" ref="G50:O50" si="27">SUM(G51,G269)</f>
        <v>0</v>
      </c>
      <c r="H50" s="182">
        <f t="shared" si="27"/>
        <v>0</v>
      </c>
      <c r="I50" s="183">
        <f t="shared" si="27"/>
        <v>0</v>
      </c>
      <c r="J50" s="184">
        <f t="shared" si="27"/>
        <v>188829</v>
      </c>
      <c r="K50" s="182">
        <f t="shared" si="27"/>
        <v>0</v>
      </c>
      <c r="L50" s="183">
        <f t="shared" si="27"/>
        <v>188829</v>
      </c>
      <c r="M50" s="181">
        <f t="shared" si="27"/>
        <v>0</v>
      </c>
      <c r="N50" s="182">
        <f t="shared" si="27"/>
        <v>0</v>
      </c>
      <c r="O50" s="183">
        <f t="shared" si="27"/>
        <v>0</v>
      </c>
      <c r="P50" s="185"/>
    </row>
    <row r="51" spans="1:16" s="34" customFormat="1" ht="36.75" thickTop="1" x14ac:dyDescent="0.25">
      <c r="A51" s="186"/>
      <c r="B51" s="187" t="s">
        <v>70</v>
      </c>
      <c r="C51" s="188">
        <f t="shared" si="4"/>
        <v>2640604</v>
      </c>
      <c r="D51" s="189">
        <f t="shared" ref="D51:E51" si="28">SUM(D52,D181)</f>
        <v>2451775</v>
      </c>
      <c r="E51" s="190">
        <f t="shared" si="28"/>
        <v>0</v>
      </c>
      <c r="F51" s="191">
        <f>SUM(F52,F181)</f>
        <v>2451775</v>
      </c>
      <c r="G51" s="189">
        <f t="shared" ref="G51:H51" si="29">SUM(G52,G181)</f>
        <v>0</v>
      </c>
      <c r="H51" s="190">
        <f t="shared" si="29"/>
        <v>0</v>
      </c>
      <c r="I51" s="191">
        <f>SUM(I52,I181)</f>
        <v>0</v>
      </c>
      <c r="J51" s="192">
        <f t="shared" ref="J51:K51" si="30">SUM(J52,J181)</f>
        <v>188829</v>
      </c>
      <c r="K51" s="190">
        <f t="shared" si="30"/>
        <v>0</v>
      </c>
      <c r="L51" s="191">
        <f>SUM(L52,L181)</f>
        <v>188829</v>
      </c>
      <c r="M51" s="189">
        <f t="shared" ref="M51:O51" si="31">SUM(M52,M181)</f>
        <v>0</v>
      </c>
      <c r="N51" s="190">
        <f t="shared" si="31"/>
        <v>0</v>
      </c>
      <c r="O51" s="191">
        <f t="shared" si="31"/>
        <v>0</v>
      </c>
      <c r="P51" s="193"/>
    </row>
    <row r="52" spans="1:16" s="34" customFormat="1" ht="24" x14ac:dyDescent="0.25">
      <c r="A52" s="26"/>
      <c r="B52" s="24" t="s">
        <v>71</v>
      </c>
      <c r="C52" s="173">
        <f t="shared" si="4"/>
        <v>2603681</v>
      </c>
      <c r="D52" s="174">
        <f t="shared" ref="D52:E52" si="32">SUM(D53,D75,D160,D174)</f>
        <v>2416075</v>
      </c>
      <c r="E52" s="175">
        <f t="shared" si="32"/>
        <v>0</v>
      </c>
      <c r="F52" s="176">
        <f>SUM(F53,F75,F160,F174)</f>
        <v>2416075</v>
      </c>
      <c r="G52" s="174">
        <f t="shared" ref="G52:H52" si="33">SUM(G53,G75,G160,G174)</f>
        <v>0</v>
      </c>
      <c r="H52" s="175">
        <f t="shared" si="33"/>
        <v>0</v>
      </c>
      <c r="I52" s="176">
        <f>SUM(I53,I75,I160,I174)</f>
        <v>0</v>
      </c>
      <c r="J52" s="177">
        <f t="shared" ref="J52:K52" si="34">SUM(J53,J75,J160,J174)</f>
        <v>187606</v>
      </c>
      <c r="K52" s="175">
        <f t="shared" si="34"/>
        <v>0</v>
      </c>
      <c r="L52" s="176">
        <f>SUM(L53,L75,L160,L174)</f>
        <v>187606</v>
      </c>
      <c r="M52" s="174">
        <f t="shared" ref="M52:O52" si="35">SUM(M53,M75,M160,M174)</f>
        <v>0</v>
      </c>
      <c r="N52" s="175">
        <f t="shared" si="35"/>
        <v>0</v>
      </c>
      <c r="O52" s="176">
        <f t="shared" si="35"/>
        <v>0</v>
      </c>
      <c r="P52" s="178"/>
    </row>
    <row r="53" spans="1:16" s="34" customFormat="1" ht="12" x14ac:dyDescent="0.25">
      <c r="A53" s="194">
        <v>1000</v>
      </c>
      <c r="B53" s="194" t="s">
        <v>72</v>
      </c>
      <c r="C53" s="195">
        <f t="shared" si="4"/>
        <v>2189663</v>
      </c>
      <c r="D53" s="196">
        <f t="shared" ref="D53:E53" si="36">SUM(D54,D67)</f>
        <v>2189663</v>
      </c>
      <c r="E53" s="197">
        <f t="shared" si="36"/>
        <v>0</v>
      </c>
      <c r="F53" s="198">
        <f>SUM(F54,F67)</f>
        <v>2189663</v>
      </c>
      <c r="G53" s="196">
        <f t="shared" ref="G53:H53" si="37">SUM(G54,G67)</f>
        <v>0</v>
      </c>
      <c r="H53" s="197">
        <f t="shared" si="37"/>
        <v>0</v>
      </c>
      <c r="I53" s="198">
        <f>SUM(I54,I67)</f>
        <v>0</v>
      </c>
      <c r="J53" s="199">
        <f t="shared" ref="J53:K53" si="38">SUM(J54,J67)</f>
        <v>0</v>
      </c>
      <c r="K53" s="197">
        <f t="shared" si="38"/>
        <v>0</v>
      </c>
      <c r="L53" s="198">
        <f>SUM(L54,L67)</f>
        <v>0</v>
      </c>
      <c r="M53" s="196">
        <f t="shared" ref="M53:O53" si="39">SUM(M54,M67)</f>
        <v>0</v>
      </c>
      <c r="N53" s="197">
        <f t="shared" si="39"/>
        <v>0</v>
      </c>
      <c r="O53" s="198">
        <f t="shared" si="39"/>
        <v>0</v>
      </c>
      <c r="P53" s="200"/>
    </row>
    <row r="54" spans="1:16" x14ac:dyDescent="0.25">
      <c r="A54" s="79">
        <v>1100</v>
      </c>
      <c r="B54" s="201" t="s">
        <v>73</v>
      </c>
      <c r="C54" s="80">
        <f t="shared" si="4"/>
        <v>1687637</v>
      </c>
      <c r="D54" s="202">
        <f t="shared" ref="D54:E54" si="40">SUM(D55,D58,D66)</f>
        <v>1687637</v>
      </c>
      <c r="E54" s="203">
        <f t="shared" si="40"/>
        <v>0</v>
      </c>
      <c r="F54" s="91">
        <f>SUM(F55,F58,F66)</f>
        <v>1687637</v>
      </c>
      <c r="G54" s="202">
        <f t="shared" ref="G54:H54" si="41">SUM(G55,G58,G66)</f>
        <v>0</v>
      </c>
      <c r="H54" s="203">
        <f t="shared" si="41"/>
        <v>0</v>
      </c>
      <c r="I54" s="91">
        <f>SUM(I55,I58,I66)</f>
        <v>0</v>
      </c>
      <c r="J54" s="204">
        <f t="shared" ref="J54:K54" si="42">SUM(J55,J58,J66)</f>
        <v>0</v>
      </c>
      <c r="K54" s="203">
        <f t="shared" si="42"/>
        <v>0</v>
      </c>
      <c r="L54" s="91">
        <f>SUM(L55,L58,L66)</f>
        <v>0</v>
      </c>
      <c r="M54" s="202">
        <f t="shared" ref="M54:O54" si="43">SUM(M55,M58,M66)</f>
        <v>0</v>
      </c>
      <c r="N54" s="203">
        <f t="shared" si="43"/>
        <v>0</v>
      </c>
      <c r="O54" s="91">
        <f t="shared" si="43"/>
        <v>0</v>
      </c>
      <c r="P54" s="205"/>
    </row>
    <row r="55" spans="1:16" x14ac:dyDescent="0.25">
      <c r="A55" s="206">
        <v>1110</v>
      </c>
      <c r="B55" s="165" t="s">
        <v>74</v>
      </c>
      <c r="C55" s="170">
        <f t="shared" si="4"/>
        <v>1576172</v>
      </c>
      <c r="D55" s="171">
        <f t="shared" ref="D55:E55" si="44">SUM(D56:D57)</f>
        <v>1576172</v>
      </c>
      <c r="E55" s="172">
        <f t="shared" si="44"/>
        <v>0</v>
      </c>
      <c r="F55" s="207">
        <f>SUM(F56:F57)</f>
        <v>1576172</v>
      </c>
      <c r="G55" s="171">
        <f t="shared" ref="G55:H55" si="45">SUM(G56:G57)</f>
        <v>0</v>
      </c>
      <c r="H55" s="172">
        <f t="shared" si="45"/>
        <v>0</v>
      </c>
      <c r="I55" s="207">
        <f>SUM(I56:I57)</f>
        <v>0</v>
      </c>
      <c r="J55" s="208">
        <f t="shared" ref="J55:K55" si="46">SUM(J56:J57)</f>
        <v>0</v>
      </c>
      <c r="K55" s="172">
        <f t="shared" si="46"/>
        <v>0</v>
      </c>
      <c r="L55" s="207">
        <f>SUM(L56:L57)</f>
        <v>0</v>
      </c>
      <c r="M55" s="171">
        <f t="shared" ref="M55:O55" si="47">SUM(M56:M57)</f>
        <v>0</v>
      </c>
      <c r="N55" s="172">
        <f t="shared" si="47"/>
        <v>0</v>
      </c>
      <c r="O55" s="207">
        <f t="shared" si="47"/>
        <v>0</v>
      </c>
      <c r="P55" s="209"/>
    </row>
    <row r="56" spans="1:16" hidden="1" x14ac:dyDescent="0.25">
      <c r="A56" s="52">
        <v>1111</v>
      </c>
      <c r="B56" s="93" t="s">
        <v>75</v>
      </c>
      <c r="C56" s="94">
        <f t="shared" si="4"/>
        <v>0</v>
      </c>
      <c r="D56" s="210"/>
      <c r="E56" s="211"/>
      <c r="F56" s="100">
        <f t="shared" ref="F56:F57" si="48">D56+E56</f>
        <v>0</v>
      </c>
      <c r="G56" s="210"/>
      <c r="H56" s="211"/>
      <c r="I56" s="100">
        <f t="shared" ref="I56:I57" si="49">G56+H56</f>
        <v>0</v>
      </c>
      <c r="J56" s="212"/>
      <c r="K56" s="211"/>
      <c r="L56" s="100">
        <f t="shared" ref="L56:L57" si="50">J56+K56</f>
        <v>0</v>
      </c>
      <c r="M56" s="210"/>
      <c r="N56" s="211"/>
      <c r="O56" s="100">
        <f t="shared" ref="O56:O57" si="51">M56+N56</f>
        <v>0</v>
      </c>
      <c r="P56" s="213"/>
    </row>
    <row r="57" spans="1:16" ht="24" customHeight="1" x14ac:dyDescent="0.25">
      <c r="A57" s="60">
        <v>1119</v>
      </c>
      <c r="B57" s="103" t="s">
        <v>76</v>
      </c>
      <c r="C57" s="104">
        <f t="shared" si="4"/>
        <v>1576172</v>
      </c>
      <c r="D57" s="214">
        <v>1576172</v>
      </c>
      <c r="E57" s="215"/>
      <c r="F57" s="110">
        <f t="shared" si="48"/>
        <v>1576172</v>
      </c>
      <c r="G57" s="214"/>
      <c r="H57" s="215"/>
      <c r="I57" s="110">
        <f t="shared" si="49"/>
        <v>0</v>
      </c>
      <c r="J57" s="216"/>
      <c r="K57" s="215"/>
      <c r="L57" s="110">
        <f t="shared" si="50"/>
        <v>0</v>
      </c>
      <c r="M57" s="214"/>
      <c r="N57" s="215"/>
      <c r="O57" s="110">
        <f t="shared" si="51"/>
        <v>0</v>
      </c>
      <c r="P57" s="217"/>
    </row>
    <row r="58" spans="1:16" x14ac:dyDescent="0.25">
      <c r="A58" s="218">
        <v>1140</v>
      </c>
      <c r="B58" s="103" t="s">
        <v>77</v>
      </c>
      <c r="C58" s="104">
        <f t="shared" si="4"/>
        <v>77271</v>
      </c>
      <c r="D58" s="219">
        <f t="shared" ref="D58:E58" si="52">SUM(D59:D65)</f>
        <v>77271</v>
      </c>
      <c r="E58" s="220">
        <f t="shared" si="52"/>
        <v>0</v>
      </c>
      <c r="F58" s="110">
        <f>SUM(F59:F65)</f>
        <v>77271</v>
      </c>
      <c r="G58" s="219">
        <f t="shared" ref="G58:H58" si="53">SUM(G59:G65)</f>
        <v>0</v>
      </c>
      <c r="H58" s="220">
        <f t="shared" si="53"/>
        <v>0</v>
      </c>
      <c r="I58" s="110">
        <f>SUM(I59:I65)</f>
        <v>0</v>
      </c>
      <c r="J58" s="221">
        <f t="shared" ref="J58:K58" si="54">SUM(J59:J65)</f>
        <v>0</v>
      </c>
      <c r="K58" s="220">
        <f t="shared" si="54"/>
        <v>0</v>
      </c>
      <c r="L58" s="110">
        <f>SUM(L59:L65)</f>
        <v>0</v>
      </c>
      <c r="M58" s="219">
        <f t="shared" ref="M58:O58" si="55">SUM(M59:M65)</f>
        <v>0</v>
      </c>
      <c r="N58" s="220">
        <f t="shared" si="55"/>
        <v>0</v>
      </c>
      <c r="O58" s="110">
        <f t="shared" si="55"/>
        <v>0</v>
      </c>
      <c r="P58" s="217"/>
    </row>
    <row r="59" spans="1:16" x14ac:dyDescent="0.25">
      <c r="A59" s="60">
        <v>1141</v>
      </c>
      <c r="B59" s="103" t="s">
        <v>78</v>
      </c>
      <c r="C59" s="104">
        <f t="shared" si="4"/>
        <v>5827</v>
      </c>
      <c r="D59" s="214">
        <v>5827</v>
      </c>
      <c r="E59" s="215"/>
      <c r="F59" s="110">
        <f t="shared" ref="F59:F66" si="56">D59+E59</f>
        <v>5827</v>
      </c>
      <c r="G59" s="214"/>
      <c r="H59" s="215"/>
      <c r="I59" s="110">
        <f t="shared" ref="I59:I66" si="57">G59+H59</f>
        <v>0</v>
      </c>
      <c r="J59" s="216"/>
      <c r="K59" s="215"/>
      <c r="L59" s="110">
        <f t="shared" ref="L59:L66" si="58">J59+K59</f>
        <v>0</v>
      </c>
      <c r="M59" s="214"/>
      <c r="N59" s="215"/>
      <c r="O59" s="110">
        <f t="shared" ref="O59:O66" si="59">M59+N59</f>
        <v>0</v>
      </c>
      <c r="P59" s="217"/>
    </row>
    <row r="60" spans="1:16" ht="24.75" customHeight="1" x14ac:dyDescent="0.25">
      <c r="A60" s="60">
        <v>1142</v>
      </c>
      <c r="B60" s="103" t="s">
        <v>79</v>
      </c>
      <c r="C60" s="104">
        <f t="shared" si="4"/>
        <v>6630</v>
      </c>
      <c r="D60" s="214">
        <v>6630</v>
      </c>
      <c r="E60" s="215"/>
      <c r="F60" s="110">
        <f t="shared" si="56"/>
        <v>6630</v>
      </c>
      <c r="G60" s="214"/>
      <c r="H60" s="215"/>
      <c r="I60" s="110">
        <f t="shared" si="57"/>
        <v>0</v>
      </c>
      <c r="J60" s="216"/>
      <c r="K60" s="215"/>
      <c r="L60" s="110">
        <f t="shared" si="58"/>
        <v>0</v>
      </c>
      <c r="M60" s="214"/>
      <c r="N60" s="215"/>
      <c r="O60" s="110">
        <f t="shared" si="59"/>
        <v>0</v>
      </c>
      <c r="P60" s="217"/>
    </row>
    <row r="61" spans="1:16" ht="24" hidden="1" x14ac:dyDescent="0.25">
      <c r="A61" s="60">
        <v>1145</v>
      </c>
      <c r="B61" s="103" t="s">
        <v>80</v>
      </c>
      <c r="C61" s="104">
        <f t="shared" si="4"/>
        <v>0</v>
      </c>
      <c r="D61" s="214"/>
      <c r="E61" s="215"/>
      <c r="F61" s="110">
        <f t="shared" si="56"/>
        <v>0</v>
      </c>
      <c r="G61" s="214"/>
      <c r="H61" s="215"/>
      <c r="I61" s="110">
        <f t="shared" si="57"/>
        <v>0</v>
      </c>
      <c r="J61" s="216"/>
      <c r="K61" s="215"/>
      <c r="L61" s="110">
        <f t="shared" si="58"/>
        <v>0</v>
      </c>
      <c r="M61" s="214"/>
      <c r="N61" s="215"/>
      <c r="O61" s="110">
        <f t="shared" si="59"/>
        <v>0</v>
      </c>
      <c r="P61" s="217"/>
    </row>
    <row r="62" spans="1:16" ht="27.75" customHeight="1" x14ac:dyDescent="0.25">
      <c r="A62" s="60">
        <v>1146</v>
      </c>
      <c r="B62" s="103" t="s">
        <v>81</v>
      </c>
      <c r="C62" s="104">
        <f t="shared" si="4"/>
        <v>23000</v>
      </c>
      <c r="D62" s="214">
        <v>23000</v>
      </c>
      <c r="E62" s="215"/>
      <c r="F62" s="110">
        <f t="shared" si="56"/>
        <v>23000</v>
      </c>
      <c r="G62" s="214"/>
      <c r="H62" s="215"/>
      <c r="I62" s="110">
        <f t="shared" si="57"/>
        <v>0</v>
      </c>
      <c r="J62" s="216"/>
      <c r="K62" s="215"/>
      <c r="L62" s="110">
        <f t="shared" si="58"/>
        <v>0</v>
      </c>
      <c r="M62" s="214"/>
      <c r="N62" s="215"/>
      <c r="O62" s="110">
        <f t="shared" si="59"/>
        <v>0</v>
      </c>
      <c r="P62" s="217"/>
    </row>
    <row r="63" spans="1:16" x14ac:dyDescent="0.25">
      <c r="A63" s="60">
        <v>1147</v>
      </c>
      <c r="B63" s="103" t="s">
        <v>82</v>
      </c>
      <c r="C63" s="104">
        <f t="shared" si="4"/>
        <v>33091</v>
      </c>
      <c r="D63" s="214">
        <v>33091</v>
      </c>
      <c r="E63" s="215"/>
      <c r="F63" s="110">
        <f t="shared" si="56"/>
        <v>33091</v>
      </c>
      <c r="G63" s="214"/>
      <c r="H63" s="215"/>
      <c r="I63" s="110">
        <f t="shared" si="57"/>
        <v>0</v>
      </c>
      <c r="J63" s="216"/>
      <c r="K63" s="215"/>
      <c r="L63" s="110">
        <f t="shared" si="58"/>
        <v>0</v>
      </c>
      <c r="M63" s="214"/>
      <c r="N63" s="215"/>
      <c r="O63" s="110">
        <f t="shared" si="59"/>
        <v>0</v>
      </c>
      <c r="P63" s="217"/>
    </row>
    <row r="64" spans="1:16" x14ac:dyDescent="0.25">
      <c r="A64" s="60">
        <v>1148</v>
      </c>
      <c r="B64" s="103" t="s">
        <v>83</v>
      </c>
      <c r="C64" s="104">
        <f t="shared" si="4"/>
        <v>8723</v>
      </c>
      <c r="D64" s="214">
        <v>8723</v>
      </c>
      <c r="E64" s="215"/>
      <c r="F64" s="110">
        <f t="shared" si="56"/>
        <v>8723</v>
      </c>
      <c r="G64" s="214"/>
      <c r="H64" s="215"/>
      <c r="I64" s="110">
        <f t="shared" si="57"/>
        <v>0</v>
      </c>
      <c r="J64" s="216"/>
      <c r="K64" s="215"/>
      <c r="L64" s="110">
        <f t="shared" si="58"/>
        <v>0</v>
      </c>
      <c r="M64" s="214"/>
      <c r="N64" s="215"/>
      <c r="O64" s="110">
        <f t="shared" si="59"/>
        <v>0</v>
      </c>
      <c r="P64" s="217"/>
    </row>
    <row r="65" spans="1:16" ht="24" hidden="1" customHeight="1" x14ac:dyDescent="0.25">
      <c r="A65" s="60">
        <v>1149</v>
      </c>
      <c r="B65" s="103" t="s">
        <v>84</v>
      </c>
      <c r="C65" s="104">
        <f t="shared" si="4"/>
        <v>0</v>
      </c>
      <c r="D65" s="214"/>
      <c r="E65" s="215"/>
      <c r="F65" s="110">
        <f t="shared" si="56"/>
        <v>0</v>
      </c>
      <c r="G65" s="214"/>
      <c r="H65" s="215"/>
      <c r="I65" s="110">
        <f t="shared" si="57"/>
        <v>0</v>
      </c>
      <c r="J65" s="216"/>
      <c r="K65" s="215"/>
      <c r="L65" s="110">
        <f t="shared" si="58"/>
        <v>0</v>
      </c>
      <c r="M65" s="214"/>
      <c r="N65" s="215"/>
      <c r="O65" s="110">
        <f t="shared" si="59"/>
        <v>0</v>
      </c>
      <c r="P65" s="217"/>
    </row>
    <row r="66" spans="1:16" ht="36" x14ac:dyDescent="0.25">
      <c r="A66" s="206">
        <v>1150</v>
      </c>
      <c r="B66" s="165" t="s">
        <v>85</v>
      </c>
      <c r="C66" s="170">
        <f t="shared" si="4"/>
        <v>34194</v>
      </c>
      <c r="D66" s="222">
        <v>34194</v>
      </c>
      <c r="E66" s="223"/>
      <c r="F66" s="207">
        <f t="shared" si="56"/>
        <v>34194</v>
      </c>
      <c r="G66" s="222"/>
      <c r="H66" s="223"/>
      <c r="I66" s="207">
        <f t="shared" si="57"/>
        <v>0</v>
      </c>
      <c r="J66" s="224"/>
      <c r="K66" s="223"/>
      <c r="L66" s="207">
        <f t="shared" si="58"/>
        <v>0</v>
      </c>
      <c r="M66" s="222"/>
      <c r="N66" s="223"/>
      <c r="O66" s="207">
        <f t="shared" si="59"/>
        <v>0</v>
      </c>
      <c r="P66" s="209"/>
    </row>
    <row r="67" spans="1:16" ht="36" x14ac:dyDescent="0.25">
      <c r="A67" s="79">
        <v>1200</v>
      </c>
      <c r="B67" s="201" t="s">
        <v>86</v>
      </c>
      <c r="C67" s="80">
        <f t="shared" si="4"/>
        <v>502026</v>
      </c>
      <c r="D67" s="202">
        <f t="shared" ref="D67:E67" si="60">SUM(D68:D69)</f>
        <v>502026</v>
      </c>
      <c r="E67" s="203">
        <f t="shared" si="60"/>
        <v>0</v>
      </c>
      <c r="F67" s="91">
        <f>SUM(F68:F69)</f>
        <v>502026</v>
      </c>
      <c r="G67" s="202">
        <f t="shared" ref="G67:H67" si="61">SUM(G68:G69)</f>
        <v>0</v>
      </c>
      <c r="H67" s="203">
        <f t="shared" si="61"/>
        <v>0</v>
      </c>
      <c r="I67" s="91">
        <f>SUM(I68:I69)</f>
        <v>0</v>
      </c>
      <c r="J67" s="204">
        <f t="shared" ref="J67:K67" si="62">SUM(J68:J69)</f>
        <v>0</v>
      </c>
      <c r="K67" s="203">
        <f t="shared" si="62"/>
        <v>0</v>
      </c>
      <c r="L67" s="91">
        <f>SUM(L68:L69)</f>
        <v>0</v>
      </c>
      <c r="M67" s="202">
        <f t="shared" ref="M67:O67" si="63">SUM(M68:M69)</f>
        <v>0</v>
      </c>
      <c r="N67" s="203">
        <f t="shared" si="63"/>
        <v>0</v>
      </c>
      <c r="O67" s="91">
        <f t="shared" si="63"/>
        <v>0</v>
      </c>
      <c r="P67" s="225"/>
    </row>
    <row r="68" spans="1:16" ht="24" x14ac:dyDescent="0.25">
      <c r="A68" s="226">
        <v>1210</v>
      </c>
      <c r="B68" s="93" t="s">
        <v>87</v>
      </c>
      <c r="C68" s="94">
        <f t="shared" si="4"/>
        <v>400199</v>
      </c>
      <c r="D68" s="210">
        <v>400199</v>
      </c>
      <c r="E68" s="211"/>
      <c r="F68" s="100">
        <f>D68+E68</f>
        <v>400199</v>
      </c>
      <c r="G68" s="210"/>
      <c r="H68" s="211"/>
      <c r="I68" s="100">
        <f>G68+H68</f>
        <v>0</v>
      </c>
      <c r="J68" s="212"/>
      <c r="K68" s="211"/>
      <c r="L68" s="100">
        <f>J68+K68</f>
        <v>0</v>
      </c>
      <c r="M68" s="210"/>
      <c r="N68" s="211"/>
      <c r="O68" s="100">
        <f t="shared" ref="O68" si="64">M68+N68</f>
        <v>0</v>
      </c>
      <c r="P68" s="213"/>
    </row>
    <row r="69" spans="1:16" ht="24" x14ac:dyDescent="0.25">
      <c r="A69" s="218">
        <v>1220</v>
      </c>
      <c r="B69" s="103" t="s">
        <v>88</v>
      </c>
      <c r="C69" s="104">
        <f t="shared" si="4"/>
        <v>101827</v>
      </c>
      <c r="D69" s="219">
        <f t="shared" ref="D69:E69" si="65">SUM(D70:D74)</f>
        <v>101827</v>
      </c>
      <c r="E69" s="220">
        <f t="shared" si="65"/>
        <v>0</v>
      </c>
      <c r="F69" s="110">
        <f>SUM(F70:F74)</f>
        <v>101827</v>
      </c>
      <c r="G69" s="219">
        <f t="shared" ref="G69:H69" si="66">SUM(G70:G74)</f>
        <v>0</v>
      </c>
      <c r="H69" s="220">
        <f t="shared" si="66"/>
        <v>0</v>
      </c>
      <c r="I69" s="110">
        <f>SUM(I70:I74)</f>
        <v>0</v>
      </c>
      <c r="J69" s="221">
        <f t="shared" ref="J69:K69" si="67">SUM(J70:J74)</f>
        <v>0</v>
      </c>
      <c r="K69" s="220">
        <f t="shared" si="67"/>
        <v>0</v>
      </c>
      <c r="L69" s="110">
        <f>SUM(L70:L74)</f>
        <v>0</v>
      </c>
      <c r="M69" s="219">
        <f t="shared" ref="M69:O69" si="68">SUM(M70:M74)</f>
        <v>0</v>
      </c>
      <c r="N69" s="220">
        <f t="shared" si="68"/>
        <v>0</v>
      </c>
      <c r="O69" s="110">
        <f t="shared" si="68"/>
        <v>0</v>
      </c>
      <c r="P69" s="217"/>
    </row>
    <row r="70" spans="1:16" ht="60" x14ac:dyDescent="0.25">
      <c r="A70" s="60">
        <v>1221</v>
      </c>
      <c r="B70" s="103" t="s">
        <v>89</v>
      </c>
      <c r="C70" s="104">
        <f t="shared" si="4"/>
        <v>71042</v>
      </c>
      <c r="D70" s="214">
        <v>71042</v>
      </c>
      <c r="E70" s="215"/>
      <c r="F70" s="110">
        <f t="shared" ref="F70:F74" si="69">D70+E70</f>
        <v>71042</v>
      </c>
      <c r="G70" s="214"/>
      <c r="H70" s="215"/>
      <c r="I70" s="110">
        <f t="shared" ref="I70:I74" si="70">G70+H70</f>
        <v>0</v>
      </c>
      <c r="J70" s="216"/>
      <c r="K70" s="215"/>
      <c r="L70" s="110">
        <f t="shared" ref="L70:L74" si="71">J70+K70</f>
        <v>0</v>
      </c>
      <c r="M70" s="214"/>
      <c r="N70" s="215"/>
      <c r="O70" s="110">
        <f t="shared" ref="O70:O74" si="72">M70+N70</f>
        <v>0</v>
      </c>
      <c r="P70" s="217"/>
    </row>
    <row r="71" spans="1:16" x14ac:dyDescent="0.25">
      <c r="A71" s="60">
        <v>1223</v>
      </c>
      <c r="B71" s="103" t="s">
        <v>90</v>
      </c>
      <c r="C71" s="104">
        <f t="shared" si="4"/>
        <v>800</v>
      </c>
      <c r="D71" s="214">
        <v>800</v>
      </c>
      <c r="E71" s="215"/>
      <c r="F71" s="110">
        <f t="shared" si="69"/>
        <v>800</v>
      </c>
      <c r="G71" s="214"/>
      <c r="H71" s="215"/>
      <c r="I71" s="110">
        <f t="shared" si="70"/>
        <v>0</v>
      </c>
      <c r="J71" s="216"/>
      <c r="K71" s="215"/>
      <c r="L71" s="110">
        <f t="shared" si="71"/>
        <v>0</v>
      </c>
      <c r="M71" s="214"/>
      <c r="N71" s="215"/>
      <c r="O71" s="110">
        <f t="shared" si="72"/>
        <v>0</v>
      </c>
      <c r="P71" s="217"/>
    </row>
    <row r="72" spans="1:16" ht="24" hidden="1" x14ac:dyDescent="0.25">
      <c r="A72" s="60">
        <v>1225</v>
      </c>
      <c r="B72" s="103" t="s">
        <v>91</v>
      </c>
      <c r="C72" s="104">
        <f t="shared" si="4"/>
        <v>0</v>
      </c>
      <c r="D72" s="214"/>
      <c r="E72" s="215"/>
      <c r="F72" s="110">
        <f t="shared" si="69"/>
        <v>0</v>
      </c>
      <c r="G72" s="214"/>
      <c r="H72" s="215"/>
      <c r="I72" s="110">
        <f t="shared" si="70"/>
        <v>0</v>
      </c>
      <c r="J72" s="216"/>
      <c r="K72" s="215"/>
      <c r="L72" s="110">
        <f t="shared" si="71"/>
        <v>0</v>
      </c>
      <c r="M72" s="214"/>
      <c r="N72" s="215"/>
      <c r="O72" s="110">
        <f t="shared" si="72"/>
        <v>0</v>
      </c>
      <c r="P72" s="217"/>
    </row>
    <row r="73" spans="1:16" ht="36" x14ac:dyDescent="0.25">
      <c r="A73" s="60">
        <v>1227</v>
      </c>
      <c r="B73" s="103" t="s">
        <v>92</v>
      </c>
      <c r="C73" s="104">
        <f t="shared" si="4"/>
        <v>22197</v>
      </c>
      <c r="D73" s="214">
        <v>22197</v>
      </c>
      <c r="E73" s="215"/>
      <c r="F73" s="110">
        <f t="shared" si="69"/>
        <v>22197</v>
      </c>
      <c r="G73" s="214"/>
      <c r="H73" s="215"/>
      <c r="I73" s="110">
        <f t="shared" si="70"/>
        <v>0</v>
      </c>
      <c r="J73" s="216"/>
      <c r="K73" s="215"/>
      <c r="L73" s="110">
        <f t="shared" si="71"/>
        <v>0</v>
      </c>
      <c r="M73" s="214"/>
      <c r="N73" s="215"/>
      <c r="O73" s="110">
        <f t="shared" si="72"/>
        <v>0</v>
      </c>
      <c r="P73" s="217"/>
    </row>
    <row r="74" spans="1:16" ht="60" x14ac:dyDescent="0.25">
      <c r="A74" s="60">
        <v>1228</v>
      </c>
      <c r="B74" s="103" t="s">
        <v>93</v>
      </c>
      <c r="C74" s="104">
        <f t="shared" si="4"/>
        <v>7788</v>
      </c>
      <c r="D74" s="214">
        <v>7788</v>
      </c>
      <c r="E74" s="215"/>
      <c r="F74" s="110">
        <f t="shared" si="69"/>
        <v>7788</v>
      </c>
      <c r="G74" s="214"/>
      <c r="H74" s="215"/>
      <c r="I74" s="110">
        <f t="shared" si="70"/>
        <v>0</v>
      </c>
      <c r="J74" s="216"/>
      <c r="K74" s="215"/>
      <c r="L74" s="110">
        <f t="shared" si="71"/>
        <v>0</v>
      </c>
      <c r="M74" s="214"/>
      <c r="N74" s="215"/>
      <c r="O74" s="110">
        <f t="shared" si="72"/>
        <v>0</v>
      </c>
      <c r="P74" s="217"/>
    </row>
    <row r="75" spans="1:16" x14ac:dyDescent="0.25">
      <c r="A75" s="194">
        <v>2000</v>
      </c>
      <c r="B75" s="194" t="s">
        <v>94</v>
      </c>
      <c r="C75" s="195">
        <f t="shared" si="4"/>
        <v>414018</v>
      </c>
      <c r="D75" s="196">
        <f t="shared" ref="D75:O75" si="73">SUM(D76,D83,D120,D151,D152)</f>
        <v>226412</v>
      </c>
      <c r="E75" s="197">
        <f t="shared" si="73"/>
        <v>0</v>
      </c>
      <c r="F75" s="198">
        <f t="shared" si="73"/>
        <v>226412</v>
      </c>
      <c r="G75" s="196">
        <f t="shared" si="73"/>
        <v>0</v>
      </c>
      <c r="H75" s="197">
        <f t="shared" si="73"/>
        <v>0</v>
      </c>
      <c r="I75" s="198">
        <f t="shared" si="73"/>
        <v>0</v>
      </c>
      <c r="J75" s="199">
        <f t="shared" si="73"/>
        <v>187606</v>
      </c>
      <c r="K75" s="197">
        <f t="shared" si="73"/>
        <v>0</v>
      </c>
      <c r="L75" s="198">
        <f t="shared" si="73"/>
        <v>187606</v>
      </c>
      <c r="M75" s="196">
        <f t="shared" si="73"/>
        <v>0</v>
      </c>
      <c r="N75" s="197">
        <f t="shared" si="73"/>
        <v>0</v>
      </c>
      <c r="O75" s="198">
        <f t="shared" si="73"/>
        <v>0</v>
      </c>
      <c r="P75" s="200"/>
    </row>
    <row r="76" spans="1:16" ht="24" hidden="1" x14ac:dyDescent="0.25">
      <c r="A76" s="79">
        <v>2100</v>
      </c>
      <c r="B76" s="201" t="s">
        <v>95</v>
      </c>
      <c r="C76" s="80">
        <f t="shared" si="4"/>
        <v>0</v>
      </c>
      <c r="D76" s="202">
        <f t="shared" ref="D76:E76" si="74">SUM(D77,D80)</f>
        <v>0</v>
      </c>
      <c r="E76" s="203">
        <f t="shared" si="74"/>
        <v>0</v>
      </c>
      <c r="F76" s="91">
        <f>SUM(F77,F80)</f>
        <v>0</v>
      </c>
      <c r="G76" s="202">
        <f t="shared" ref="G76:H76" si="75">SUM(G77,G80)</f>
        <v>0</v>
      </c>
      <c r="H76" s="203">
        <f t="shared" si="75"/>
        <v>0</v>
      </c>
      <c r="I76" s="91">
        <f>SUM(I77,I80)</f>
        <v>0</v>
      </c>
      <c r="J76" s="204">
        <f t="shared" ref="J76:K76" si="76">SUM(J77,J80)</f>
        <v>0</v>
      </c>
      <c r="K76" s="203">
        <f t="shared" si="76"/>
        <v>0</v>
      </c>
      <c r="L76" s="91">
        <f>SUM(L77,L80)</f>
        <v>0</v>
      </c>
      <c r="M76" s="202">
        <f t="shared" ref="M76:O76" si="77">SUM(M77,M80)</f>
        <v>0</v>
      </c>
      <c r="N76" s="203">
        <f t="shared" si="77"/>
        <v>0</v>
      </c>
      <c r="O76" s="91">
        <f t="shared" si="77"/>
        <v>0</v>
      </c>
      <c r="P76" s="225"/>
    </row>
    <row r="77" spans="1:16" ht="24" hidden="1" x14ac:dyDescent="0.25">
      <c r="A77" s="226">
        <v>2110</v>
      </c>
      <c r="B77" s="93" t="s">
        <v>96</v>
      </c>
      <c r="C77" s="94">
        <f t="shared" si="4"/>
        <v>0</v>
      </c>
      <c r="D77" s="227">
        <f t="shared" ref="D77:E77" si="78">SUM(D78:D79)</f>
        <v>0</v>
      </c>
      <c r="E77" s="228">
        <f t="shared" si="78"/>
        <v>0</v>
      </c>
      <c r="F77" s="100">
        <f>SUM(F78:F79)</f>
        <v>0</v>
      </c>
      <c r="G77" s="227">
        <f t="shared" ref="G77:H77" si="79">SUM(G78:G79)</f>
        <v>0</v>
      </c>
      <c r="H77" s="228">
        <f t="shared" si="79"/>
        <v>0</v>
      </c>
      <c r="I77" s="100">
        <f>SUM(I78:I79)</f>
        <v>0</v>
      </c>
      <c r="J77" s="229">
        <f t="shared" ref="J77:K77" si="80">SUM(J78:J79)</f>
        <v>0</v>
      </c>
      <c r="K77" s="228">
        <f t="shared" si="80"/>
        <v>0</v>
      </c>
      <c r="L77" s="100">
        <f>SUM(L78:L79)</f>
        <v>0</v>
      </c>
      <c r="M77" s="227">
        <f t="shared" ref="M77:O77" si="81">SUM(M78:M79)</f>
        <v>0</v>
      </c>
      <c r="N77" s="228">
        <f t="shared" si="81"/>
        <v>0</v>
      </c>
      <c r="O77" s="100">
        <f t="shared" si="81"/>
        <v>0</v>
      </c>
      <c r="P77" s="213"/>
    </row>
    <row r="78" spans="1:16" hidden="1" x14ac:dyDescent="0.25">
      <c r="A78" s="60">
        <v>2111</v>
      </c>
      <c r="B78" s="103" t="s">
        <v>97</v>
      </c>
      <c r="C78" s="104">
        <f t="shared" si="4"/>
        <v>0</v>
      </c>
      <c r="D78" s="214"/>
      <c r="E78" s="215"/>
      <c r="F78" s="110">
        <f t="shared" ref="F78:F79" si="82">D78+E78</f>
        <v>0</v>
      </c>
      <c r="G78" s="214"/>
      <c r="H78" s="215"/>
      <c r="I78" s="110">
        <f t="shared" ref="I78:I79" si="83">G78+H78</f>
        <v>0</v>
      </c>
      <c r="J78" s="216"/>
      <c r="K78" s="215"/>
      <c r="L78" s="110">
        <f t="shared" ref="L78:L79" si="84">J78+K78</f>
        <v>0</v>
      </c>
      <c r="M78" s="214"/>
      <c r="N78" s="215"/>
      <c r="O78" s="110">
        <f t="shared" ref="O78:O79" si="85">M78+N78</f>
        <v>0</v>
      </c>
      <c r="P78" s="217"/>
    </row>
    <row r="79" spans="1:16" ht="24" hidden="1" x14ac:dyDescent="0.25">
      <c r="A79" s="60">
        <v>2112</v>
      </c>
      <c r="B79" s="103" t="s">
        <v>98</v>
      </c>
      <c r="C79" s="104">
        <f t="shared" si="4"/>
        <v>0</v>
      </c>
      <c r="D79" s="214"/>
      <c r="E79" s="215"/>
      <c r="F79" s="110">
        <f t="shared" si="82"/>
        <v>0</v>
      </c>
      <c r="G79" s="214"/>
      <c r="H79" s="215"/>
      <c r="I79" s="110">
        <f t="shared" si="83"/>
        <v>0</v>
      </c>
      <c r="J79" s="216"/>
      <c r="K79" s="215"/>
      <c r="L79" s="110">
        <f t="shared" si="84"/>
        <v>0</v>
      </c>
      <c r="M79" s="214"/>
      <c r="N79" s="215"/>
      <c r="O79" s="110">
        <f t="shared" si="85"/>
        <v>0</v>
      </c>
      <c r="P79" s="217"/>
    </row>
    <row r="80" spans="1:16" ht="24" hidden="1" x14ac:dyDescent="0.25">
      <c r="A80" s="218">
        <v>2120</v>
      </c>
      <c r="B80" s="103" t="s">
        <v>99</v>
      </c>
      <c r="C80" s="104">
        <f t="shared" si="4"/>
        <v>0</v>
      </c>
      <c r="D80" s="219">
        <f t="shared" ref="D80:E80" si="86">SUM(D81:D82)</f>
        <v>0</v>
      </c>
      <c r="E80" s="220">
        <f t="shared" si="86"/>
        <v>0</v>
      </c>
      <c r="F80" s="110">
        <f>SUM(F81:F82)</f>
        <v>0</v>
      </c>
      <c r="G80" s="219">
        <f t="shared" ref="G80:H80" si="87">SUM(G81:G82)</f>
        <v>0</v>
      </c>
      <c r="H80" s="220">
        <f t="shared" si="87"/>
        <v>0</v>
      </c>
      <c r="I80" s="110">
        <f>SUM(I81:I82)</f>
        <v>0</v>
      </c>
      <c r="J80" s="221">
        <f t="shared" ref="J80:K80" si="88">SUM(J81:J82)</f>
        <v>0</v>
      </c>
      <c r="K80" s="220">
        <f t="shared" si="88"/>
        <v>0</v>
      </c>
      <c r="L80" s="110">
        <f>SUM(L81:L82)</f>
        <v>0</v>
      </c>
      <c r="M80" s="219">
        <f t="shared" ref="M80:O80" si="89">SUM(M81:M82)</f>
        <v>0</v>
      </c>
      <c r="N80" s="220">
        <f t="shared" si="89"/>
        <v>0</v>
      </c>
      <c r="O80" s="110">
        <f t="shared" si="89"/>
        <v>0</v>
      </c>
      <c r="P80" s="217"/>
    </row>
    <row r="81" spans="1:16" hidden="1" x14ac:dyDescent="0.25">
      <c r="A81" s="60">
        <v>2121</v>
      </c>
      <c r="B81" s="103" t="s">
        <v>97</v>
      </c>
      <c r="C81" s="104">
        <f t="shared" si="4"/>
        <v>0</v>
      </c>
      <c r="D81" s="214"/>
      <c r="E81" s="215"/>
      <c r="F81" s="110">
        <f t="shared" ref="F81:F82" si="90">D81+E81</f>
        <v>0</v>
      </c>
      <c r="G81" s="214"/>
      <c r="H81" s="215"/>
      <c r="I81" s="110">
        <f t="shared" ref="I81:I82" si="91">G81+H81</f>
        <v>0</v>
      </c>
      <c r="J81" s="216"/>
      <c r="K81" s="215"/>
      <c r="L81" s="110">
        <f t="shared" ref="L81:L82" si="92">J81+K81</f>
        <v>0</v>
      </c>
      <c r="M81" s="214"/>
      <c r="N81" s="215"/>
      <c r="O81" s="110">
        <f t="shared" ref="O81:O82" si="93">M81+N81</f>
        <v>0</v>
      </c>
      <c r="P81" s="217"/>
    </row>
    <row r="82" spans="1:16" ht="24" hidden="1" x14ac:dyDescent="0.25">
      <c r="A82" s="60">
        <v>2122</v>
      </c>
      <c r="B82" s="103" t="s">
        <v>98</v>
      </c>
      <c r="C82" s="104">
        <f t="shared" si="4"/>
        <v>0</v>
      </c>
      <c r="D82" s="214"/>
      <c r="E82" s="215"/>
      <c r="F82" s="110">
        <f t="shared" si="90"/>
        <v>0</v>
      </c>
      <c r="G82" s="214"/>
      <c r="H82" s="215"/>
      <c r="I82" s="110">
        <f t="shared" si="91"/>
        <v>0</v>
      </c>
      <c r="J82" s="216"/>
      <c r="K82" s="215"/>
      <c r="L82" s="110">
        <f t="shared" si="92"/>
        <v>0</v>
      </c>
      <c r="M82" s="214"/>
      <c r="N82" s="215"/>
      <c r="O82" s="110">
        <f t="shared" si="93"/>
        <v>0</v>
      </c>
      <c r="P82" s="217"/>
    </row>
    <row r="83" spans="1:16" x14ac:dyDescent="0.25">
      <c r="A83" s="79">
        <v>2200</v>
      </c>
      <c r="B83" s="201" t="s">
        <v>100</v>
      </c>
      <c r="C83" s="80">
        <f t="shared" si="4"/>
        <v>251638</v>
      </c>
      <c r="D83" s="202">
        <f t="shared" ref="D83:E83" si="94">SUM(D84,D85,D91,D99,D107,D108,D114,D119)</f>
        <v>151522</v>
      </c>
      <c r="E83" s="203">
        <f t="shared" si="94"/>
        <v>0</v>
      </c>
      <c r="F83" s="91">
        <f>SUM(F84,F85,F91,F99,F107,F108,F114,F119)</f>
        <v>151522</v>
      </c>
      <c r="G83" s="202">
        <f t="shared" ref="G83:H83" si="95">SUM(G84,G85,G91,G99,G107,G108,G114,G119)</f>
        <v>0</v>
      </c>
      <c r="H83" s="203">
        <f t="shared" si="95"/>
        <v>0</v>
      </c>
      <c r="I83" s="91">
        <f>SUM(I84,I85,I91,I99,I107,I108,I114,I119)</f>
        <v>0</v>
      </c>
      <c r="J83" s="204">
        <f t="shared" ref="J83:K83" si="96">SUM(J84,J85,J91,J99,J107,J108,J114,J119)</f>
        <v>100116</v>
      </c>
      <c r="K83" s="203">
        <f t="shared" si="96"/>
        <v>0</v>
      </c>
      <c r="L83" s="91">
        <f>SUM(L84,L85,L91,L99,L107,L108,L114,L119)</f>
        <v>100116</v>
      </c>
      <c r="M83" s="202">
        <f t="shared" ref="M83:O83" si="97">SUM(M84,M85,M91,M99,M107,M108,M114,M119)</f>
        <v>0</v>
      </c>
      <c r="N83" s="203">
        <f t="shared" si="97"/>
        <v>0</v>
      </c>
      <c r="O83" s="91">
        <f t="shared" si="97"/>
        <v>0</v>
      </c>
      <c r="P83" s="230"/>
    </row>
    <row r="84" spans="1:16" x14ac:dyDescent="0.25">
      <c r="A84" s="206">
        <v>2210</v>
      </c>
      <c r="B84" s="165" t="s">
        <v>101</v>
      </c>
      <c r="C84" s="170">
        <f t="shared" si="4"/>
        <v>32050</v>
      </c>
      <c r="D84" s="222">
        <v>12550</v>
      </c>
      <c r="E84" s="223"/>
      <c r="F84" s="207">
        <f>D84+E84</f>
        <v>12550</v>
      </c>
      <c r="G84" s="222"/>
      <c r="H84" s="223"/>
      <c r="I84" s="207">
        <f>G84+H84</f>
        <v>0</v>
      </c>
      <c r="J84" s="224">
        <v>19500</v>
      </c>
      <c r="K84" s="223"/>
      <c r="L84" s="207">
        <f>J84+K84</f>
        <v>19500</v>
      </c>
      <c r="M84" s="222"/>
      <c r="N84" s="223"/>
      <c r="O84" s="207">
        <f t="shared" ref="O84" si="98">M84+N84</f>
        <v>0</v>
      </c>
      <c r="P84" s="209"/>
    </row>
    <row r="85" spans="1:16" ht="24" x14ac:dyDescent="0.25">
      <c r="A85" s="218">
        <v>2220</v>
      </c>
      <c r="B85" s="103" t="s">
        <v>102</v>
      </c>
      <c r="C85" s="104">
        <f t="shared" ref="C85:C148" si="99">F85+I85+L85+O85</f>
        <v>107781</v>
      </c>
      <c r="D85" s="219">
        <f t="shared" ref="D85:E85" si="100">SUM(D86:D90)</f>
        <v>48250</v>
      </c>
      <c r="E85" s="220">
        <f t="shared" si="100"/>
        <v>0</v>
      </c>
      <c r="F85" s="110">
        <f>SUM(F86:F90)</f>
        <v>48250</v>
      </c>
      <c r="G85" s="219">
        <f t="shared" ref="G85:H85" si="101">SUM(G86:G90)</f>
        <v>0</v>
      </c>
      <c r="H85" s="220">
        <f t="shared" si="101"/>
        <v>0</v>
      </c>
      <c r="I85" s="110">
        <f>SUM(I86:I90)</f>
        <v>0</v>
      </c>
      <c r="J85" s="221">
        <f t="shared" ref="J85:K85" si="102">SUM(J86:J90)</f>
        <v>59531</v>
      </c>
      <c r="K85" s="220">
        <f t="shared" si="102"/>
        <v>0</v>
      </c>
      <c r="L85" s="110">
        <f>SUM(L86:L90)</f>
        <v>59531</v>
      </c>
      <c r="M85" s="219">
        <f t="shared" ref="M85:O85" si="103">SUM(M86:M90)</f>
        <v>0</v>
      </c>
      <c r="N85" s="220">
        <f t="shared" si="103"/>
        <v>0</v>
      </c>
      <c r="O85" s="110">
        <f t="shared" si="103"/>
        <v>0</v>
      </c>
      <c r="P85" s="217"/>
    </row>
    <row r="86" spans="1:16" x14ac:dyDescent="0.25">
      <c r="A86" s="60">
        <v>2221</v>
      </c>
      <c r="B86" s="103" t="s">
        <v>103</v>
      </c>
      <c r="C86" s="104">
        <f t="shared" si="99"/>
        <v>42000</v>
      </c>
      <c r="D86" s="214">
        <v>13000</v>
      </c>
      <c r="E86" s="215"/>
      <c r="F86" s="110">
        <f t="shared" ref="F86:F90" si="104">D86+E86</f>
        <v>13000</v>
      </c>
      <c r="G86" s="214"/>
      <c r="H86" s="215"/>
      <c r="I86" s="110">
        <f t="shared" ref="I86:I90" si="105">G86+H86</f>
        <v>0</v>
      </c>
      <c r="J86" s="216">
        <v>29000</v>
      </c>
      <c r="K86" s="215"/>
      <c r="L86" s="110">
        <f t="shared" ref="L86:L90" si="106">J86+K86</f>
        <v>29000</v>
      </c>
      <c r="M86" s="214"/>
      <c r="N86" s="215"/>
      <c r="O86" s="110">
        <f t="shared" ref="O86:O90" si="107">M86+N86</f>
        <v>0</v>
      </c>
      <c r="P86" s="217"/>
    </row>
    <row r="87" spans="1:16" ht="24" x14ac:dyDescent="0.25">
      <c r="A87" s="60">
        <v>2222</v>
      </c>
      <c r="B87" s="103" t="s">
        <v>104</v>
      </c>
      <c r="C87" s="104">
        <f t="shared" si="99"/>
        <v>6000</v>
      </c>
      <c r="D87" s="214">
        <v>1000</v>
      </c>
      <c r="E87" s="215"/>
      <c r="F87" s="110">
        <f t="shared" si="104"/>
        <v>1000</v>
      </c>
      <c r="G87" s="214"/>
      <c r="H87" s="215"/>
      <c r="I87" s="110">
        <f t="shared" si="105"/>
        <v>0</v>
      </c>
      <c r="J87" s="216">
        <v>5000</v>
      </c>
      <c r="K87" s="215"/>
      <c r="L87" s="110">
        <f t="shared" si="106"/>
        <v>5000</v>
      </c>
      <c r="M87" s="214"/>
      <c r="N87" s="215"/>
      <c r="O87" s="110">
        <f t="shared" si="107"/>
        <v>0</v>
      </c>
      <c r="P87" s="217"/>
    </row>
    <row r="88" spans="1:16" x14ac:dyDescent="0.25">
      <c r="A88" s="60">
        <v>2223</v>
      </c>
      <c r="B88" s="103" t="s">
        <v>105</v>
      </c>
      <c r="C88" s="104">
        <f t="shared" si="99"/>
        <v>56350</v>
      </c>
      <c r="D88" s="214">
        <v>33450</v>
      </c>
      <c r="E88" s="215"/>
      <c r="F88" s="110">
        <f t="shared" si="104"/>
        <v>33450</v>
      </c>
      <c r="G88" s="214"/>
      <c r="H88" s="215"/>
      <c r="I88" s="110">
        <f t="shared" si="105"/>
        <v>0</v>
      </c>
      <c r="J88" s="216">
        <v>22900</v>
      </c>
      <c r="K88" s="215"/>
      <c r="L88" s="110">
        <f t="shared" si="106"/>
        <v>22900</v>
      </c>
      <c r="M88" s="214"/>
      <c r="N88" s="215"/>
      <c r="O88" s="110">
        <f t="shared" si="107"/>
        <v>0</v>
      </c>
      <c r="P88" s="217"/>
    </row>
    <row r="89" spans="1:16" ht="48" x14ac:dyDescent="0.25">
      <c r="A89" s="60">
        <v>2224</v>
      </c>
      <c r="B89" s="103" t="s">
        <v>106</v>
      </c>
      <c r="C89" s="104">
        <f t="shared" si="99"/>
        <v>3431</v>
      </c>
      <c r="D89" s="214">
        <v>800</v>
      </c>
      <c r="E89" s="215"/>
      <c r="F89" s="110">
        <f t="shared" si="104"/>
        <v>800</v>
      </c>
      <c r="G89" s="214"/>
      <c r="H89" s="215"/>
      <c r="I89" s="110">
        <f t="shared" si="105"/>
        <v>0</v>
      </c>
      <c r="J89" s="216">
        <v>2631</v>
      </c>
      <c r="K89" s="215"/>
      <c r="L89" s="110">
        <f t="shared" si="106"/>
        <v>2631</v>
      </c>
      <c r="M89" s="214"/>
      <c r="N89" s="215"/>
      <c r="O89" s="110">
        <f t="shared" si="107"/>
        <v>0</v>
      </c>
      <c r="P89" s="217"/>
    </row>
    <row r="90" spans="1:16" ht="24" hidden="1" x14ac:dyDescent="0.25">
      <c r="A90" s="60">
        <v>2229</v>
      </c>
      <c r="B90" s="103" t="s">
        <v>107</v>
      </c>
      <c r="C90" s="104">
        <f t="shared" si="99"/>
        <v>0</v>
      </c>
      <c r="D90" s="214"/>
      <c r="E90" s="215"/>
      <c r="F90" s="110">
        <f t="shared" si="104"/>
        <v>0</v>
      </c>
      <c r="G90" s="214"/>
      <c r="H90" s="215"/>
      <c r="I90" s="110">
        <f t="shared" si="105"/>
        <v>0</v>
      </c>
      <c r="J90" s="216"/>
      <c r="K90" s="215"/>
      <c r="L90" s="110">
        <f t="shared" si="106"/>
        <v>0</v>
      </c>
      <c r="M90" s="214"/>
      <c r="N90" s="215"/>
      <c r="O90" s="110">
        <f t="shared" si="107"/>
        <v>0</v>
      </c>
      <c r="P90" s="217"/>
    </row>
    <row r="91" spans="1:16" x14ac:dyDescent="0.25">
      <c r="A91" s="218">
        <v>2230</v>
      </c>
      <c r="B91" s="103" t="s">
        <v>108</v>
      </c>
      <c r="C91" s="104">
        <f t="shared" si="99"/>
        <v>6285</v>
      </c>
      <c r="D91" s="219">
        <f t="shared" ref="D91:E91" si="108">SUM(D92:D98)</f>
        <v>1200</v>
      </c>
      <c r="E91" s="220">
        <f t="shared" si="108"/>
        <v>0</v>
      </c>
      <c r="F91" s="110">
        <f>SUM(F92:F98)</f>
        <v>1200</v>
      </c>
      <c r="G91" s="219">
        <f t="shared" ref="G91:H91" si="109">SUM(G92:G98)</f>
        <v>0</v>
      </c>
      <c r="H91" s="220">
        <f t="shared" si="109"/>
        <v>0</v>
      </c>
      <c r="I91" s="110">
        <f>SUM(I92:I98)</f>
        <v>0</v>
      </c>
      <c r="J91" s="221">
        <f t="shared" ref="J91:K91" si="110">SUM(J92:J98)</f>
        <v>5085</v>
      </c>
      <c r="K91" s="220">
        <f t="shared" si="110"/>
        <v>0</v>
      </c>
      <c r="L91" s="110">
        <f>SUM(L92:L98)</f>
        <v>5085</v>
      </c>
      <c r="M91" s="219">
        <f t="shared" ref="M91:O91" si="111">SUM(M92:M98)</f>
        <v>0</v>
      </c>
      <c r="N91" s="220">
        <f t="shared" si="111"/>
        <v>0</v>
      </c>
      <c r="O91" s="110">
        <f t="shared" si="111"/>
        <v>0</v>
      </c>
      <c r="P91" s="217"/>
    </row>
    <row r="92" spans="1:16" ht="24" hidden="1" x14ac:dyDescent="0.25">
      <c r="A92" s="60">
        <v>2231</v>
      </c>
      <c r="B92" s="103" t="s">
        <v>109</v>
      </c>
      <c r="C92" s="104">
        <f t="shared" si="99"/>
        <v>0</v>
      </c>
      <c r="D92" s="214"/>
      <c r="E92" s="215"/>
      <c r="F92" s="110">
        <f t="shared" ref="F92:F98" si="112">D92+E92</f>
        <v>0</v>
      </c>
      <c r="G92" s="214"/>
      <c r="H92" s="215"/>
      <c r="I92" s="110">
        <f t="shared" ref="I92:I98" si="113">G92+H92</f>
        <v>0</v>
      </c>
      <c r="J92" s="216"/>
      <c r="K92" s="215"/>
      <c r="L92" s="110">
        <f t="shared" ref="L92:L98" si="114">J92+K92</f>
        <v>0</v>
      </c>
      <c r="M92" s="214"/>
      <c r="N92" s="215"/>
      <c r="O92" s="110">
        <f t="shared" ref="O92:O98" si="115">M92+N92</f>
        <v>0</v>
      </c>
      <c r="P92" s="217"/>
    </row>
    <row r="93" spans="1:16" ht="24.75" hidden="1" customHeight="1" x14ac:dyDescent="0.25">
      <c r="A93" s="60">
        <v>2232</v>
      </c>
      <c r="B93" s="103" t="s">
        <v>110</v>
      </c>
      <c r="C93" s="104">
        <f t="shared" si="99"/>
        <v>0</v>
      </c>
      <c r="D93" s="214"/>
      <c r="E93" s="215"/>
      <c r="F93" s="110">
        <f t="shared" si="112"/>
        <v>0</v>
      </c>
      <c r="G93" s="214"/>
      <c r="H93" s="215"/>
      <c r="I93" s="110">
        <f t="shared" si="113"/>
        <v>0</v>
      </c>
      <c r="J93" s="216"/>
      <c r="K93" s="215"/>
      <c r="L93" s="110">
        <f t="shared" si="114"/>
        <v>0</v>
      </c>
      <c r="M93" s="214"/>
      <c r="N93" s="215"/>
      <c r="O93" s="110">
        <f t="shared" si="115"/>
        <v>0</v>
      </c>
      <c r="P93" s="217"/>
    </row>
    <row r="94" spans="1:16" ht="24" hidden="1" x14ac:dyDescent="0.25">
      <c r="A94" s="52">
        <v>2233</v>
      </c>
      <c r="B94" s="93" t="s">
        <v>111</v>
      </c>
      <c r="C94" s="94">
        <f t="shared" si="99"/>
        <v>0</v>
      </c>
      <c r="D94" s="210"/>
      <c r="E94" s="211"/>
      <c r="F94" s="100">
        <f t="shared" si="112"/>
        <v>0</v>
      </c>
      <c r="G94" s="210"/>
      <c r="H94" s="211"/>
      <c r="I94" s="100">
        <f t="shared" si="113"/>
        <v>0</v>
      </c>
      <c r="J94" s="212"/>
      <c r="K94" s="211"/>
      <c r="L94" s="100">
        <f t="shared" si="114"/>
        <v>0</v>
      </c>
      <c r="M94" s="210"/>
      <c r="N94" s="211"/>
      <c r="O94" s="100">
        <f t="shared" si="115"/>
        <v>0</v>
      </c>
      <c r="P94" s="213"/>
    </row>
    <row r="95" spans="1:16" ht="36" hidden="1" x14ac:dyDescent="0.25">
      <c r="A95" s="60">
        <v>2234</v>
      </c>
      <c r="B95" s="103" t="s">
        <v>112</v>
      </c>
      <c r="C95" s="104">
        <f t="shared" si="99"/>
        <v>0</v>
      </c>
      <c r="D95" s="214"/>
      <c r="E95" s="215"/>
      <c r="F95" s="110">
        <f t="shared" si="112"/>
        <v>0</v>
      </c>
      <c r="G95" s="214"/>
      <c r="H95" s="215"/>
      <c r="I95" s="110">
        <f t="shared" si="113"/>
        <v>0</v>
      </c>
      <c r="J95" s="216"/>
      <c r="K95" s="215"/>
      <c r="L95" s="110">
        <f t="shared" si="114"/>
        <v>0</v>
      </c>
      <c r="M95" s="214"/>
      <c r="N95" s="215"/>
      <c r="O95" s="110">
        <f t="shared" si="115"/>
        <v>0</v>
      </c>
      <c r="P95" s="217"/>
    </row>
    <row r="96" spans="1:16" ht="24" hidden="1" x14ac:dyDescent="0.25">
      <c r="A96" s="60">
        <v>2235</v>
      </c>
      <c r="B96" s="103" t="s">
        <v>113</v>
      </c>
      <c r="C96" s="104">
        <f t="shared" si="99"/>
        <v>0</v>
      </c>
      <c r="D96" s="214"/>
      <c r="E96" s="215"/>
      <c r="F96" s="110">
        <f t="shared" si="112"/>
        <v>0</v>
      </c>
      <c r="G96" s="214"/>
      <c r="H96" s="215"/>
      <c r="I96" s="110">
        <f t="shared" si="113"/>
        <v>0</v>
      </c>
      <c r="J96" s="216"/>
      <c r="K96" s="215"/>
      <c r="L96" s="110">
        <f t="shared" si="114"/>
        <v>0</v>
      </c>
      <c r="M96" s="214"/>
      <c r="N96" s="215"/>
      <c r="O96" s="110">
        <f t="shared" si="115"/>
        <v>0</v>
      </c>
      <c r="P96" s="217"/>
    </row>
    <row r="97" spans="1:16" hidden="1" x14ac:dyDescent="0.25">
      <c r="A97" s="60">
        <v>2236</v>
      </c>
      <c r="B97" s="103" t="s">
        <v>114</v>
      </c>
      <c r="C97" s="104">
        <f t="shared" si="99"/>
        <v>0</v>
      </c>
      <c r="D97" s="214"/>
      <c r="E97" s="215"/>
      <c r="F97" s="110">
        <f t="shared" si="112"/>
        <v>0</v>
      </c>
      <c r="G97" s="214"/>
      <c r="H97" s="215"/>
      <c r="I97" s="110">
        <f t="shared" si="113"/>
        <v>0</v>
      </c>
      <c r="J97" s="216"/>
      <c r="K97" s="215"/>
      <c r="L97" s="110">
        <f t="shared" si="114"/>
        <v>0</v>
      </c>
      <c r="M97" s="214"/>
      <c r="N97" s="215"/>
      <c r="O97" s="110">
        <f t="shared" si="115"/>
        <v>0</v>
      </c>
      <c r="P97" s="217"/>
    </row>
    <row r="98" spans="1:16" x14ac:dyDescent="0.25">
      <c r="A98" s="60">
        <v>2239</v>
      </c>
      <c r="B98" s="103" t="s">
        <v>115</v>
      </c>
      <c r="C98" s="104">
        <f t="shared" si="99"/>
        <v>6285</v>
      </c>
      <c r="D98" s="214">
        <v>1200</v>
      </c>
      <c r="E98" s="215"/>
      <c r="F98" s="110">
        <f t="shared" si="112"/>
        <v>1200</v>
      </c>
      <c r="G98" s="214"/>
      <c r="H98" s="215"/>
      <c r="I98" s="110">
        <f t="shared" si="113"/>
        <v>0</v>
      </c>
      <c r="J98" s="216">
        <v>5085</v>
      </c>
      <c r="K98" s="215"/>
      <c r="L98" s="110">
        <f t="shared" si="114"/>
        <v>5085</v>
      </c>
      <c r="M98" s="214"/>
      <c r="N98" s="215"/>
      <c r="O98" s="110">
        <f t="shared" si="115"/>
        <v>0</v>
      </c>
      <c r="P98" s="217"/>
    </row>
    <row r="99" spans="1:16" ht="36" x14ac:dyDescent="0.25">
      <c r="A99" s="218">
        <v>2240</v>
      </c>
      <c r="B99" s="103" t="s">
        <v>116</v>
      </c>
      <c r="C99" s="104">
        <f t="shared" si="99"/>
        <v>105372</v>
      </c>
      <c r="D99" s="219">
        <f t="shared" ref="D99:E99" si="116">SUM(D100:D106)</f>
        <v>89522</v>
      </c>
      <c r="E99" s="220">
        <f t="shared" si="116"/>
        <v>0</v>
      </c>
      <c r="F99" s="110">
        <f>SUM(F100:F106)</f>
        <v>89522</v>
      </c>
      <c r="G99" s="219">
        <f t="shared" ref="G99:H99" si="117">SUM(G100:G106)</f>
        <v>0</v>
      </c>
      <c r="H99" s="220">
        <f t="shared" si="117"/>
        <v>0</v>
      </c>
      <c r="I99" s="110">
        <f>SUM(I100:I106)</f>
        <v>0</v>
      </c>
      <c r="J99" s="221">
        <f t="shared" ref="J99:K99" si="118">SUM(J100:J106)</f>
        <v>15850</v>
      </c>
      <c r="K99" s="220">
        <f t="shared" si="118"/>
        <v>0</v>
      </c>
      <c r="L99" s="110">
        <f>SUM(L100:L106)</f>
        <v>15850</v>
      </c>
      <c r="M99" s="219">
        <f t="shared" ref="M99:O99" si="119">SUM(M100:M106)</f>
        <v>0</v>
      </c>
      <c r="N99" s="220">
        <f t="shared" si="119"/>
        <v>0</v>
      </c>
      <c r="O99" s="110">
        <f t="shared" si="119"/>
        <v>0</v>
      </c>
      <c r="P99" s="217"/>
    </row>
    <row r="100" spans="1:16" hidden="1" x14ac:dyDescent="0.25">
      <c r="A100" s="60">
        <v>2241</v>
      </c>
      <c r="B100" s="103" t="s">
        <v>117</v>
      </c>
      <c r="C100" s="104">
        <f t="shared" si="99"/>
        <v>0</v>
      </c>
      <c r="D100" s="214"/>
      <c r="E100" s="215"/>
      <c r="F100" s="110">
        <f t="shared" ref="F100:F107" si="120">D100+E100</f>
        <v>0</v>
      </c>
      <c r="G100" s="214"/>
      <c r="H100" s="215"/>
      <c r="I100" s="110">
        <f t="shared" ref="I100:I107" si="121">G100+H100</f>
        <v>0</v>
      </c>
      <c r="J100" s="216"/>
      <c r="K100" s="215"/>
      <c r="L100" s="110">
        <f t="shared" ref="L100:L107" si="122">J100+K100</f>
        <v>0</v>
      </c>
      <c r="M100" s="214"/>
      <c r="N100" s="215"/>
      <c r="O100" s="110">
        <f t="shared" ref="O100:O107" si="123">M100+N100</f>
        <v>0</v>
      </c>
      <c r="P100" s="217"/>
    </row>
    <row r="101" spans="1:16" ht="24" x14ac:dyDescent="0.25">
      <c r="A101" s="60">
        <v>2242</v>
      </c>
      <c r="B101" s="103" t="s">
        <v>118</v>
      </c>
      <c r="C101" s="104">
        <f t="shared" si="99"/>
        <v>20525</v>
      </c>
      <c r="D101" s="214">
        <v>15725</v>
      </c>
      <c r="E101" s="215"/>
      <c r="F101" s="110">
        <f t="shared" si="120"/>
        <v>15725</v>
      </c>
      <c r="G101" s="214"/>
      <c r="H101" s="215"/>
      <c r="I101" s="110">
        <f t="shared" si="121"/>
        <v>0</v>
      </c>
      <c r="J101" s="216">
        <v>4800</v>
      </c>
      <c r="K101" s="215"/>
      <c r="L101" s="110">
        <f t="shared" si="122"/>
        <v>4800</v>
      </c>
      <c r="M101" s="214"/>
      <c r="N101" s="215"/>
      <c r="O101" s="110">
        <f t="shared" si="123"/>
        <v>0</v>
      </c>
      <c r="P101" s="217"/>
    </row>
    <row r="102" spans="1:16" ht="24" x14ac:dyDescent="0.25">
      <c r="A102" s="60">
        <v>2243</v>
      </c>
      <c r="B102" s="103" t="s">
        <v>119</v>
      </c>
      <c r="C102" s="104">
        <f t="shared" si="99"/>
        <v>4800</v>
      </c>
      <c r="D102" s="214">
        <v>2300</v>
      </c>
      <c r="E102" s="215"/>
      <c r="F102" s="110">
        <f t="shared" si="120"/>
        <v>2300</v>
      </c>
      <c r="G102" s="214"/>
      <c r="H102" s="215"/>
      <c r="I102" s="110">
        <f t="shared" si="121"/>
        <v>0</v>
      </c>
      <c r="J102" s="216">
        <v>2500</v>
      </c>
      <c r="K102" s="215"/>
      <c r="L102" s="110">
        <f t="shared" si="122"/>
        <v>2500</v>
      </c>
      <c r="M102" s="214"/>
      <c r="N102" s="215"/>
      <c r="O102" s="110">
        <f t="shared" si="123"/>
        <v>0</v>
      </c>
      <c r="P102" s="217"/>
    </row>
    <row r="103" spans="1:16" x14ac:dyDescent="0.25">
      <c r="A103" s="60">
        <v>2244</v>
      </c>
      <c r="B103" s="103" t="s">
        <v>120</v>
      </c>
      <c r="C103" s="104">
        <f t="shared" si="99"/>
        <v>79997</v>
      </c>
      <c r="D103" s="214">
        <v>71497</v>
      </c>
      <c r="E103" s="215"/>
      <c r="F103" s="110">
        <f t="shared" si="120"/>
        <v>71497</v>
      </c>
      <c r="G103" s="214"/>
      <c r="H103" s="215"/>
      <c r="I103" s="110">
        <f t="shared" si="121"/>
        <v>0</v>
      </c>
      <c r="J103" s="216">
        <v>8500</v>
      </c>
      <c r="K103" s="215"/>
      <c r="L103" s="110">
        <f t="shared" si="122"/>
        <v>8500</v>
      </c>
      <c r="M103" s="214"/>
      <c r="N103" s="215"/>
      <c r="O103" s="110">
        <f t="shared" si="123"/>
        <v>0</v>
      </c>
      <c r="P103" s="217"/>
    </row>
    <row r="104" spans="1:16" ht="24" hidden="1" x14ac:dyDescent="0.25">
      <c r="A104" s="60">
        <v>2246</v>
      </c>
      <c r="B104" s="103" t="s">
        <v>121</v>
      </c>
      <c r="C104" s="104">
        <f t="shared" si="99"/>
        <v>0</v>
      </c>
      <c r="D104" s="214"/>
      <c r="E104" s="215"/>
      <c r="F104" s="110">
        <f t="shared" si="120"/>
        <v>0</v>
      </c>
      <c r="G104" s="214"/>
      <c r="H104" s="215"/>
      <c r="I104" s="110">
        <f t="shared" si="121"/>
        <v>0</v>
      </c>
      <c r="J104" s="216"/>
      <c r="K104" s="215"/>
      <c r="L104" s="110">
        <f t="shared" si="122"/>
        <v>0</v>
      </c>
      <c r="M104" s="214"/>
      <c r="N104" s="215"/>
      <c r="O104" s="110">
        <f t="shared" si="123"/>
        <v>0</v>
      </c>
      <c r="P104" s="217"/>
    </row>
    <row r="105" spans="1:16" hidden="1" x14ac:dyDescent="0.25">
      <c r="A105" s="60">
        <v>2247</v>
      </c>
      <c r="B105" s="103" t="s">
        <v>122</v>
      </c>
      <c r="C105" s="104">
        <f t="shared" si="99"/>
        <v>0</v>
      </c>
      <c r="D105" s="214"/>
      <c r="E105" s="215"/>
      <c r="F105" s="110">
        <f t="shared" si="120"/>
        <v>0</v>
      </c>
      <c r="G105" s="214"/>
      <c r="H105" s="215"/>
      <c r="I105" s="110">
        <f t="shared" si="121"/>
        <v>0</v>
      </c>
      <c r="J105" s="216"/>
      <c r="K105" s="215"/>
      <c r="L105" s="110">
        <f t="shared" si="122"/>
        <v>0</v>
      </c>
      <c r="M105" s="214"/>
      <c r="N105" s="215"/>
      <c r="O105" s="110">
        <f t="shared" si="123"/>
        <v>0</v>
      </c>
      <c r="P105" s="217"/>
    </row>
    <row r="106" spans="1:16" ht="24" x14ac:dyDescent="0.25">
      <c r="A106" s="60">
        <v>2249</v>
      </c>
      <c r="B106" s="103" t="s">
        <v>123</v>
      </c>
      <c r="C106" s="104">
        <f t="shared" si="99"/>
        <v>50</v>
      </c>
      <c r="D106" s="214"/>
      <c r="E106" s="215"/>
      <c r="F106" s="110">
        <f t="shared" si="120"/>
        <v>0</v>
      </c>
      <c r="G106" s="214"/>
      <c r="H106" s="215"/>
      <c r="I106" s="110">
        <f t="shared" si="121"/>
        <v>0</v>
      </c>
      <c r="J106" s="216">
        <v>50</v>
      </c>
      <c r="K106" s="215"/>
      <c r="L106" s="110">
        <f t="shared" si="122"/>
        <v>50</v>
      </c>
      <c r="M106" s="214"/>
      <c r="N106" s="215"/>
      <c r="O106" s="110">
        <f t="shared" si="123"/>
        <v>0</v>
      </c>
      <c r="P106" s="217"/>
    </row>
    <row r="107" spans="1:16" hidden="1" x14ac:dyDescent="0.25">
      <c r="A107" s="218">
        <v>2250</v>
      </c>
      <c r="B107" s="103" t="s">
        <v>124</v>
      </c>
      <c r="C107" s="104">
        <f t="shared" si="99"/>
        <v>0</v>
      </c>
      <c r="D107" s="214"/>
      <c r="E107" s="215"/>
      <c r="F107" s="110">
        <f t="shared" si="120"/>
        <v>0</v>
      </c>
      <c r="G107" s="214"/>
      <c r="H107" s="215"/>
      <c r="I107" s="110">
        <f t="shared" si="121"/>
        <v>0</v>
      </c>
      <c r="J107" s="216"/>
      <c r="K107" s="215"/>
      <c r="L107" s="110">
        <f t="shared" si="122"/>
        <v>0</v>
      </c>
      <c r="M107" s="214"/>
      <c r="N107" s="215"/>
      <c r="O107" s="110">
        <f t="shared" si="123"/>
        <v>0</v>
      </c>
      <c r="P107" s="217"/>
    </row>
    <row r="108" spans="1:16" x14ac:dyDescent="0.25">
      <c r="A108" s="218">
        <v>2260</v>
      </c>
      <c r="B108" s="103" t="s">
        <v>125</v>
      </c>
      <c r="C108" s="104">
        <f t="shared" si="99"/>
        <v>150</v>
      </c>
      <c r="D108" s="219">
        <f t="shared" ref="D108:E108" si="124">SUM(D109:D113)</f>
        <v>0</v>
      </c>
      <c r="E108" s="220">
        <f t="shared" si="124"/>
        <v>0</v>
      </c>
      <c r="F108" s="110">
        <f>SUM(F109:F113)</f>
        <v>0</v>
      </c>
      <c r="G108" s="219">
        <f t="shared" ref="G108:H108" si="125">SUM(G109:G113)</f>
        <v>0</v>
      </c>
      <c r="H108" s="220">
        <f t="shared" si="125"/>
        <v>0</v>
      </c>
      <c r="I108" s="110">
        <f>SUM(I109:I113)</f>
        <v>0</v>
      </c>
      <c r="J108" s="221">
        <f t="shared" ref="J108:K108" si="126">SUM(J109:J113)</f>
        <v>150</v>
      </c>
      <c r="K108" s="220">
        <f t="shared" si="126"/>
        <v>0</v>
      </c>
      <c r="L108" s="110">
        <f>SUM(L109:L113)</f>
        <v>150</v>
      </c>
      <c r="M108" s="219">
        <f t="shared" ref="M108:O108" si="127">SUM(M109:M113)</f>
        <v>0</v>
      </c>
      <c r="N108" s="220">
        <f t="shared" si="127"/>
        <v>0</v>
      </c>
      <c r="O108" s="110">
        <f t="shared" si="127"/>
        <v>0</v>
      </c>
      <c r="P108" s="217"/>
    </row>
    <row r="109" spans="1:16" hidden="1" x14ac:dyDescent="0.25">
      <c r="A109" s="60">
        <v>2261</v>
      </c>
      <c r="B109" s="103" t="s">
        <v>126</v>
      </c>
      <c r="C109" s="104">
        <f t="shared" si="99"/>
        <v>0</v>
      </c>
      <c r="D109" s="214"/>
      <c r="E109" s="215"/>
      <c r="F109" s="110">
        <f t="shared" ref="F109:F113" si="128">D109+E109</f>
        <v>0</v>
      </c>
      <c r="G109" s="214"/>
      <c r="H109" s="215"/>
      <c r="I109" s="110">
        <f t="shared" ref="I109:I113" si="129">G109+H109</f>
        <v>0</v>
      </c>
      <c r="J109" s="216"/>
      <c r="K109" s="215"/>
      <c r="L109" s="110">
        <f t="shared" ref="L109:L113" si="130">J109+K109</f>
        <v>0</v>
      </c>
      <c r="M109" s="214"/>
      <c r="N109" s="215"/>
      <c r="O109" s="110">
        <f t="shared" ref="O109:O113" si="131">M109+N109</f>
        <v>0</v>
      </c>
      <c r="P109" s="217"/>
    </row>
    <row r="110" spans="1:16" hidden="1" x14ac:dyDescent="0.25">
      <c r="A110" s="60">
        <v>2262</v>
      </c>
      <c r="B110" s="103" t="s">
        <v>127</v>
      </c>
      <c r="C110" s="104">
        <f t="shared" si="99"/>
        <v>0</v>
      </c>
      <c r="D110" s="214"/>
      <c r="E110" s="215"/>
      <c r="F110" s="110">
        <f t="shared" si="128"/>
        <v>0</v>
      </c>
      <c r="G110" s="214"/>
      <c r="H110" s="215"/>
      <c r="I110" s="110">
        <f t="shared" si="129"/>
        <v>0</v>
      </c>
      <c r="J110" s="216"/>
      <c r="K110" s="215"/>
      <c r="L110" s="110">
        <f t="shared" si="130"/>
        <v>0</v>
      </c>
      <c r="M110" s="214"/>
      <c r="N110" s="215"/>
      <c r="O110" s="110">
        <f t="shared" si="131"/>
        <v>0</v>
      </c>
      <c r="P110" s="217"/>
    </row>
    <row r="111" spans="1:16" hidden="1" x14ac:dyDescent="0.25">
      <c r="A111" s="60">
        <v>2263</v>
      </c>
      <c r="B111" s="103" t="s">
        <v>128</v>
      </c>
      <c r="C111" s="104">
        <f t="shared" si="99"/>
        <v>0</v>
      </c>
      <c r="D111" s="214"/>
      <c r="E111" s="215"/>
      <c r="F111" s="110">
        <f t="shared" si="128"/>
        <v>0</v>
      </c>
      <c r="G111" s="214"/>
      <c r="H111" s="215"/>
      <c r="I111" s="110">
        <f t="shared" si="129"/>
        <v>0</v>
      </c>
      <c r="J111" s="216"/>
      <c r="K111" s="215"/>
      <c r="L111" s="110">
        <f t="shared" si="130"/>
        <v>0</v>
      </c>
      <c r="M111" s="214"/>
      <c r="N111" s="215"/>
      <c r="O111" s="110">
        <f t="shared" si="131"/>
        <v>0</v>
      </c>
      <c r="P111" s="217"/>
    </row>
    <row r="112" spans="1:16" ht="24" hidden="1" x14ac:dyDescent="0.25">
      <c r="A112" s="60">
        <v>2264</v>
      </c>
      <c r="B112" s="103" t="s">
        <v>129</v>
      </c>
      <c r="C112" s="104">
        <f t="shared" si="99"/>
        <v>0</v>
      </c>
      <c r="D112" s="214"/>
      <c r="E112" s="215"/>
      <c r="F112" s="110">
        <f t="shared" si="128"/>
        <v>0</v>
      </c>
      <c r="G112" s="214"/>
      <c r="H112" s="215"/>
      <c r="I112" s="110">
        <f t="shared" si="129"/>
        <v>0</v>
      </c>
      <c r="J112" s="216"/>
      <c r="K112" s="215"/>
      <c r="L112" s="110">
        <f t="shared" si="130"/>
        <v>0</v>
      </c>
      <c r="M112" s="214"/>
      <c r="N112" s="215"/>
      <c r="O112" s="110">
        <f t="shared" si="131"/>
        <v>0</v>
      </c>
      <c r="P112" s="217"/>
    </row>
    <row r="113" spans="1:16" x14ac:dyDescent="0.25">
      <c r="A113" s="60">
        <v>2269</v>
      </c>
      <c r="B113" s="103" t="s">
        <v>130</v>
      </c>
      <c r="C113" s="104">
        <f t="shared" si="99"/>
        <v>150</v>
      </c>
      <c r="D113" s="214"/>
      <c r="E113" s="215"/>
      <c r="F113" s="110">
        <f t="shared" si="128"/>
        <v>0</v>
      </c>
      <c r="G113" s="214"/>
      <c r="H113" s="215"/>
      <c r="I113" s="110">
        <f t="shared" si="129"/>
        <v>0</v>
      </c>
      <c r="J113" s="216">
        <v>150</v>
      </c>
      <c r="K113" s="215"/>
      <c r="L113" s="110">
        <f t="shared" si="130"/>
        <v>150</v>
      </c>
      <c r="M113" s="214"/>
      <c r="N113" s="215"/>
      <c r="O113" s="110">
        <f t="shared" si="131"/>
        <v>0</v>
      </c>
      <c r="P113" s="217"/>
    </row>
    <row r="114" spans="1:16" hidden="1" x14ac:dyDescent="0.25">
      <c r="A114" s="218">
        <v>2270</v>
      </c>
      <c r="B114" s="103" t="s">
        <v>131</v>
      </c>
      <c r="C114" s="104">
        <f t="shared" si="99"/>
        <v>0</v>
      </c>
      <c r="D114" s="219">
        <f t="shared" ref="D114:E114" si="132">SUM(D115:D118)</f>
        <v>0</v>
      </c>
      <c r="E114" s="220">
        <f t="shared" si="132"/>
        <v>0</v>
      </c>
      <c r="F114" s="110">
        <f>SUM(F115:F118)</f>
        <v>0</v>
      </c>
      <c r="G114" s="219">
        <f t="shared" ref="G114:H114" si="133">SUM(G115:G118)</f>
        <v>0</v>
      </c>
      <c r="H114" s="220">
        <f t="shared" si="133"/>
        <v>0</v>
      </c>
      <c r="I114" s="110">
        <f>SUM(I115:I118)</f>
        <v>0</v>
      </c>
      <c r="J114" s="221">
        <f t="shared" ref="J114:K114" si="134">SUM(J115:J118)</f>
        <v>0</v>
      </c>
      <c r="K114" s="220">
        <f t="shared" si="134"/>
        <v>0</v>
      </c>
      <c r="L114" s="110">
        <f>SUM(L115:L118)</f>
        <v>0</v>
      </c>
      <c r="M114" s="219">
        <f t="shared" ref="M114:O114" si="135">SUM(M115:M118)</f>
        <v>0</v>
      </c>
      <c r="N114" s="220">
        <f t="shared" si="135"/>
        <v>0</v>
      </c>
      <c r="O114" s="110">
        <f t="shared" si="135"/>
        <v>0</v>
      </c>
      <c r="P114" s="217"/>
    </row>
    <row r="115" spans="1:16" hidden="1" x14ac:dyDescent="0.25">
      <c r="A115" s="60">
        <v>2272</v>
      </c>
      <c r="B115" s="231" t="s">
        <v>132</v>
      </c>
      <c r="C115" s="104">
        <f t="shared" si="99"/>
        <v>0</v>
      </c>
      <c r="D115" s="214"/>
      <c r="E115" s="215"/>
      <c r="F115" s="110">
        <f t="shared" ref="F115:F119" si="136">D115+E115</f>
        <v>0</v>
      </c>
      <c r="G115" s="214"/>
      <c r="H115" s="215"/>
      <c r="I115" s="110">
        <f t="shared" ref="I115:I119" si="137">G115+H115</f>
        <v>0</v>
      </c>
      <c r="J115" s="216"/>
      <c r="K115" s="215"/>
      <c r="L115" s="110">
        <f t="shared" ref="L115:L119" si="138">J115+K115</f>
        <v>0</v>
      </c>
      <c r="M115" s="214"/>
      <c r="N115" s="215"/>
      <c r="O115" s="110">
        <f t="shared" ref="O115:O119" si="139">M115+N115</f>
        <v>0</v>
      </c>
      <c r="P115" s="217"/>
    </row>
    <row r="116" spans="1:16" ht="24" hidden="1" x14ac:dyDescent="0.25">
      <c r="A116" s="60">
        <v>2274</v>
      </c>
      <c r="B116" s="232" t="s">
        <v>133</v>
      </c>
      <c r="C116" s="104">
        <f t="shared" si="99"/>
        <v>0</v>
      </c>
      <c r="D116" s="214"/>
      <c r="E116" s="215"/>
      <c r="F116" s="110">
        <f t="shared" si="136"/>
        <v>0</v>
      </c>
      <c r="G116" s="214"/>
      <c r="H116" s="215"/>
      <c r="I116" s="110">
        <f t="shared" si="137"/>
        <v>0</v>
      </c>
      <c r="J116" s="216"/>
      <c r="K116" s="215"/>
      <c r="L116" s="110">
        <f t="shared" si="138"/>
        <v>0</v>
      </c>
      <c r="M116" s="214"/>
      <c r="N116" s="215"/>
      <c r="O116" s="110">
        <f t="shared" si="139"/>
        <v>0</v>
      </c>
      <c r="P116" s="217"/>
    </row>
    <row r="117" spans="1:16" ht="24" hidden="1" x14ac:dyDescent="0.25">
      <c r="A117" s="60">
        <v>2275</v>
      </c>
      <c r="B117" s="103" t="s">
        <v>134</v>
      </c>
      <c r="C117" s="104">
        <f t="shared" si="99"/>
        <v>0</v>
      </c>
      <c r="D117" s="214"/>
      <c r="E117" s="215"/>
      <c r="F117" s="110">
        <f t="shared" si="136"/>
        <v>0</v>
      </c>
      <c r="G117" s="214"/>
      <c r="H117" s="215"/>
      <c r="I117" s="110">
        <f t="shared" si="137"/>
        <v>0</v>
      </c>
      <c r="J117" s="216"/>
      <c r="K117" s="215"/>
      <c r="L117" s="110">
        <f t="shared" si="138"/>
        <v>0</v>
      </c>
      <c r="M117" s="214"/>
      <c r="N117" s="215"/>
      <c r="O117" s="110">
        <f t="shared" si="139"/>
        <v>0</v>
      </c>
      <c r="P117" s="217"/>
    </row>
    <row r="118" spans="1:16" ht="36" hidden="1" x14ac:dyDescent="0.25">
      <c r="A118" s="60">
        <v>2276</v>
      </c>
      <c r="B118" s="103" t="s">
        <v>135</v>
      </c>
      <c r="C118" s="104">
        <f t="shared" si="99"/>
        <v>0</v>
      </c>
      <c r="D118" s="214"/>
      <c r="E118" s="215"/>
      <c r="F118" s="110">
        <f t="shared" si="136"/>
        <v>0</v>
      </c>
      <c r="G118" s="214"/>
      <c r="H118" s="215"/>
      <c r="I118" s="110">
        <f t="shared" si="137"/>
        <v>0</v>
      </c>
      <c r="J118" s="216"/>
      <c r="K118" s="215"/>
      <c r="L118" s="110">
        <f t="shared" si="138"/>
        <v>0</v>
      </c>
      <c r="M118" s="214"/>
      <c r="N118" s="215"/>
      <c r="O118" s="110">
        <f t="shared" si="139"/>
        <v>0</v>
      </c>
      <c r="P118" s="217"/>
    </row>
    <row r="119" spans="1:16" ht="48" hidden="1" x14ac:dyDescent="0.25">
      <c r="A119" s="218">
        <v>2280</v>
      </c>
      <c r="B119" s="103" t="s">
        <v>136</v>
      </c>
      <c r="C119" s="104">
        <f t="shared" si="99"/>
        <v>0</v>
      </c>
      <c r="D119" s="214"/>
      <c r="E119" s="215"/>
      <c r="F119" s="110">
        <f t="shared" si="136"/>
        <v>0</v>
      </c>
      <c r="G119" s="214"/>
      <c r="H119" s="215"/>
      <c r="I119" s="110">
        <f t="shared" si="137"/>
        <v>0</v>
      </c>
      <c r="J119" s="216"/>
      <c r="K119" s="215"/>
      <c r="L119" s="110">
        <f t="shared" si="138"/>
        <v>0</v>
      </c>
      <c r="M119" s="214"/>
      <c r="N119" s="215"/>
      <c r="O119" s="110">
        <f t="shared" si="139"/>
        <v>0</v>
      </c>
      <c r="P119" s="217"/>
    </row>
    <row r="120" spans="1:16" ht="38.25" customHeight="1" x14ac:dyDescent="0.25">
      <c r="A120" s="160">
        <v>2300</v>
      </c>
      <c r="B120" s="125" t="s">
        <v>137</v>
      </c>
      <c r="C120" s="126">
        <f t="shared" si="99"/>
        <v>129030</v>
      </c>
      <c r="D120" s="233">
        <f t="shared" ref="D120:E120" si="140">SUM(D121,D126,D130,D131,D134,D138,D146,D147,D150)</f>
        <v>73020</v>
      </c>
      <c r="E120" s="234">
        <f t="shared" si="140"/>
        <v>0</v>
      </c>
      <c r="F120" s="132">
        <f>SUM(F121,F126,F130,F131,F134,F138,F146,F147,F150)</f>
        <v>73020</v>
      </c>
      <c r="G120" s="233">
        <f t="shared" ref="G120:H120" si="141">SUM(G121,G126,G130,G131,G134,G138,G146,G147,G150)</f>
        <v>0</v>
      </c>
      <c r="H120" s="234">
        <f t="shared" si="141"/>
        <v>0</v>
      </c>
      <c r="I120" s="132">
        <f>SUM(I121,I126,I130,I131,I134,I138,I146,I147,I150)</f>
        <v>0</v>
      </c>
      <c r="J120" s="235">
        <f t="shared" ref="J120:K120" si="142">SUM(J121,J126,J130,J131,J134,J138,J146,J147,J150)</f>
        <v>56010</v>
      </c>
      <c r="K120" s="234">
        <f t="shared" si="142"/>
        <v>0</v>
      </c>
      <c r="L120" s="132">
        <f>SUM(L121,L126,L130,L131,L134,L138,L146,L147,L150)</f>
        <v>56010</v>
      </c>
      <c r="M120" s="233">
        <f t="shared" ref="M120:O120" si="143">SUM(M121,M126,M130,M131,M134,M138,M146,M147,M150)</f>
        <v>0</v>
      </c>
      <c r="N120" s="234">
        <f t="shared" si="143"/>
        <v>0</v>
      </c>
      <c r="O120" s="132">
        <f t="shared" si="143"/>
        <v>0</v>
      </c>
      <c r="P120" s="230"/>
    </row>
    <row r="121" spans="1:16" ht="24" x14ac:dyDescent="0.25">
      <c r="A121" s="226">
        <v>2310</v>
      </c>
      <c r="B121" s="93" t="s">
        <v>138</v>
      </c>
      <c r="C121" s="94">
        <f t="shared" si="99"/>
        <v>55560</v>
      </c>
      <c r="D121" s="227">
        <f t="shared" ref="D121:O121" si="144">SUM(D122:D125)</f>
        <v>20150</v>
      </c>
      <c r="E121" s="228">
        <f t="shared" si="144"/>
        <v>0</v>
      </c>
      <c r="F121" s="100">
        <f t="shared" si="144"/>
        <v>20150</v>
      </c>
      <c r="G121" s="227">
        <f t="shared" si="144"/>
        <v>0</v>
      </c>
      <c r="H121" s="228">
        <f t="shared" si="144"/>
        <v>0</v>
      </c>
      <c r="I121" s="100">
        <f t="shared" si="144"/>
        <v>0</v>
      </c>
      <c r="J121" s="229">
        <f t="shared" si="144"/>
        <v>35410</v>
      </c>
      <c r="K121" s="228">
        <f t="shared" si="144"/>
        <v>0</v>
      </c>
      <c r="L121" s="100">
        <f t="shared" si="144"/>
        <v>35410</v>
      </c>
      <c r="M121" s="227">
        <f t="shared" si="144"/>
        <v>0</v>
      </c>
      <c r="N121" s="228">
        <f t="shared" si="144"/>
        <v>0</v>
      </c>
      <c r="O121" s="100">
        <f t="shared" si="144"/>
        <v>0</v>
      </c>
      <c r="P121" s="213"/>
    </row>
    <row r="122" spans="1:16" x14ac:dyDescent="0.25">
      <c r="A122" s="60">
        <v>2311</v>
      </c>
      <c r="B122" s="103" t="s">
        <v>139</v>
      </c>
      <c r="C122" s="104">
        <f t="shared" si="99"/>
        <v>20810</v>
      </c>
      <c r="D122" s="214">
        <v>14000</v>
      </c>
      <c r="E122" s="215"/>
      <c r="F122" s="110">
        <f t="shared" ref="F122:F125" si="145">D122+E122</f>
        <v>14000</v>
      </c>
      <c r="G122" s="214"/>
      <c r="H122" s="215"/>
      <c r="I122" s="110">
        <f t="shared" ref="I122:I125" si="146">G122+H122</f>
        <v>0</v>
      </c>
      <c r="J122" s="216">
        <v>6810</v>
      </c>
      <c r="K122" s="215"/>
      <c r="L122" s="110">
        <f t="shared" ref="L122:L125" si="147">J122+K122</f>
        <v>6810</v>
      </c>
      <c r="M122" s="214"/>
      <c r="N122" s="215"/>
      <c r="O122" s="110">
        <f t="shared" ref="O122:O125" si="148">M122+N122</f>
        <v>0</v>
      </c>
      <c r="P122" s="217"/>
    </row>
    <row r="123" spans="1:16" x14ac:dyDescent="0.25">
      <c r="A123" s="60">
        <v>2312</v>
      </c>
      <c r="B123" s="103" t="s">
        <v>140</v>
      </c>
      <c r="C123" s="104">
        <f t="shared" si="99"/>
        <v>34650</v>
      </c>
      <c r="D123" s="214">
        <v>6150</v>
      </c>
      <c r="E123" s="215"/>
      <c r="F123" s="110">
        <f t="shared" si="145"/>
        <v>6150</v>
      </c>
      <c r="G123" s="214"/>
      <c r="H123" s="215"/>
      <c r="I123" s="110">
        <f t="shared" si="146"/>
        <v>0</v>
      </c>
      <c r="J123" s="216">
        <v>28500</v>
      </c>
      <c r="K123" s="215"/>
      <c r="L123" s="110">
        <f t="shared" si="147"/>
        <v>28500</v>
      </c>
      <c r="M123" s="214"/>
      <c r="N123" s="215"/>
      <c r="O123" s="110">
        <f t="shared" si="148"/>
        <v>0</v>
      </c>
      <c r="P123" s="217"/>
    </row>
    <row r="124" spans="1:16" x14ac:dyDescent="0.25">
      <c r="A124" s="60">
        <v>2313</v>
      </c>
      <c r="B124" s="103" t="s">
        <v>141</v>
      </c>
      <c r="C124" s="104">
        <f t="shared" si="99"/>
        <v>100</v>
      </c>
      <c r="D124" s="214"/>
      <c r="E124" s="215"/>
      <c r="F124" s="110">
        <f t="shared" si="145"/>
        <v>0</v>
      </c>
      <c r="G124" s="214"/>
      <c r="H124" s="215"/>
      <c r="I124" s="110">
        <f t="shared" si="146"/>
        <v>0</v>
      </c>
      <c r="J124" s="216">
        <v>100</v>
      </c>
      <c r="K124" s="215"/>
      <c r="L124" s="110">
        <f t="shared" si="147"/>
        <v>100</v>
      </c>
      <c r="M124" s="214"/>
      <c r="N124" s="215"/>
      <c r="O124" s="110">
        <f t="shared" si="148"/>
        <v>0</v>
      </c>
      <c r="P124" s="217"/>
    </row>
    <row r="125" spans="1:16" ht="36" hidden="1" customHeight="1" x14ac:dyDescent="0.25">
      <c r="A125" s="60">
        <v>2314</v>
      </c>
      <c r="B125" s="103" t="s">
        <v>142</v>
      </c>
      <c r="C125" s="104">
        <f t="shared" si="99"/>
        <v>0</v>
      </c>
      <c r="D125" s="214"/>
      <c r="E125" s="215"/>
      <c r="F125" s="110">
        <f t="shared" si="145"/>
        <v>0</v>
      </c>
      <c r="G125" s="214"/>
      <c r="H125" s="215"/>
      <c r="I125" s="110">
        <f t="shared" si="146"/>
        <v>0</v>
      </c>
      <c r="J125" s="216"/>
      <c r="K125" s="215"/>
      <c r="L125" s="110">
        <f t="shared" si="147"/>
        <v>0</v>
      </c>
      <c r="M125" s="214"/>
      <c r="N125" s="215"/>
      <c r="O125" s="110">
        <f t="shared" si="148"/>
        <v>0</v>
      </c>
      <c r="P125" s="217"/>
    </row>
    <row r="126" spans="1:16" x14ac:dyDescent="0.25">
      <c r="A126" s="218">
        <v>2320</v>
      </c>
      <c r="B126" s="103" t="s">
        <v>143</v>
      </c>
      <c r="C126" s="104">
        <f t="shared" si="99"/>
        <v>62000</v>
      </c>
      <c r="D126" s="219">
        <f t="shared" ref="D126:E126" si="149">SUM(D127:D129)</f>
        <v>47000</v>
      </c>
      <c r="E126" s="220">
        <f t="shared" si="149"/>
        <v>0</v>
      </c>
      <c r="F126" s="110">
        <f>SUM(F127:F129)</f>
        <v>47000</v>
      </c>
      <c r="G126" s="219">
        <f t="shared" ref="G126:H126" si="150">SUM(G127:G129)</f>
        <v>0</v>
      </c>
      <c r="H126" s="220">
        <f t="shared" si="150"/>
        <v>0</v>
      </c>
      <c r="I126" s="110">
        <f>SUM(I127:I129)</f>
        <v>0</v>
      </c>
      <c r="J126" s="221">
        <f t="shared" ref="J126:K126" si="151">SUM(J127:J129)</f>
        <v>15000</v>
      </c>
      <c r="K126" s="220">
        <f t="shared" si="151"/>
        <v>0</v>
      </c>
      <c r="L126" s="110">
        <f>SUM(L127:L129)</f>
        <v>15000</v>
      </c>
      <c r="M126" s="219">
        <f t="shared" ref="M126:O126" si="152">SUM(M127:M129)</f>
        <v>0</v>
      </c>
      <c r="N126" s="220">
        <f t="shared" si="152"/>
        <v>0</v>
      </c>
      <c r="O126" s="110">
        <f t="shared" si="152"/>
        <v>0</v>
      </c>
      <c r="P126" s="217"/>
    </row>
    <row r="127" spans="1:16" hidden="1" x14ac:dyDescent="0.25">
      <c r="A127" s="60">
        <v>2321</v>
      </c>
      <c r="B127" s="103" t="s">
        <v>144</v>
      </c>
      <c r="C127" s="104">
        <f t="shared" si="99"/>
        <v>0</v>
      </c>
      <c r="D127" s="214"/>
      <c r="E127" s="215"/>
      <c r="F127" s="110">
        <f t="shared" ref="F127:F130" si="153">D127+E127</f>
        <v>0</v>
      </c>
      <c r="G127" s="214"/>
      <c r="H127" s="215"/>
      <c r="I127" s="110">
        <f t="shared" ref="I127:I130" si="154">G127+H127</f>
        <v>0</v>
      </c>
      <c r="J127" s="216"/>
      <c r="K127" s="215"/>
      <c r="L127" s="110">
        <f t="shared" ref="L127:L130" si="155">J127+K127</f>
        <v>0</v>
      </c>
      <c r="M127" s="214"/>
      <c r="N127" s="215"/>
      <c r="O127" s="110">
        <f t="shared" ref="O127:O130" si="156">M127+N127</f>
        <v>0</v>
      </c>
      <c r="P127" s="217"/>
    </row>
    <row r="128" spans="1:16" x14ac:dyDescent="0.25">
      <c r="A128" s="60">
        <v>2322</v>
      </c>
      <c r="B128" s="103" t="s">
        <v>145</v>
      </c>
      <c r="C128" s="104">
        <f t="shared" si="99"/>
        <v>62000</v>
      </c>
      <c r="D128" s="214">
        <v>47000</v>
      </c>
      <c r="E128" s="215"/>
      <c r="F128" s="110">
        <f t="shared" si="153"/>
        <v>47000</v>
      </c>
      <c r="G128" s="214"/>
      <c r="H128" s="215"/>
      <c r="I128" s="110">
        <f t="shared" si="154"/>
        <v>0</v>
      </c>
      <c r="J128" s="216">
        <v>15000</v>
      </c>
      <c r="K128" s="215"/>
      <c r="L128" s="110">
        <f t="shared" si="155"/>
        <v>15000</v>
      </c>
      <c r="M128" s="214"/>
      <c r="N128" s="215"/>
      <c r="O128" s="110">
        <f t="shared" si="156"/>
        <v>0</v>
      </c>
      <c r="P128" s="217"/>
    </row>
    <row r="129" spans="1:16" ht="10.5" hidden="1" customHeight="1" x14ac:dyDescent="0.25">
      <c r="A129" s="60">
        <v>2329</v>
      </c>
      <c r="B129" s="103" t="s">
        <v>146</v>
      </c>
      <c r="C129" s="104">
        <f t="shared" si="99"/>
        <v>0</v>
      </c>
      <c r="D129" s="214"/>
      <c r="E129" s="215"/>
      <c r="F129" s="110">
        <f t="shared" si="153"/>
        <v>0</v>
      </c>
      <c r="G129" s="214"/>
      <c r="H129" s="215"/>
      <c r="I129" s="110">
        <f t="shared" si="154"/>
        <v>0</v>
      </c>
      <c r="J129" s="216"/>
      <c r="K129" s="215"/>
      <c r="L129" s="110">
        <f t="shared" si="155"/>
        <v>0</v>
      </c>
      <c r="M129" s="214"/>
      <c r="N129" s="215"/>
      <c r="O129" s="110">
        <f t="shared" si="156"/>
        <v>0</v>
      </c>
      <c r="P129" s="217"/>
    </row>
    <row r="130" spans="1:16" hidden="1" x14ac:dyDescent="0.25">
      <c r="A130" s="218">
        <v>2330</v>
      </c>
      <c r="B130" s="103" t="s">
        <v>147</v>
      </c>
      <c r="C130" s="104">
        <f t="shared" si="99"/>
        <v>0</v>
      </c>
      <c r="D130" s="214"/>
      <c r="E130" s="215"/>
      <c r="F130" s="110">
        <f t="shared" si="153"/>
        <v>0</v>
      </c>
      <c r="G130" s="214"/>
      <c r="H130" s="215"/>
      <c r="I130" s="110">
        <f t="shared" si="154"/>
        <v>0</v>
      </c>
      <c r="J130" s="216"/>
      <c r="K130" s="215"/>
      <c r="L130" s="110">
        <f t="shared" si="155"/>
        <v>0</v>
      </c>
      <c r="M130" s="214"/>
      <c r="N130" s="215"/>
      <c r="O130" s="110">
        <f t="shared" si="156"/>
        <v>0</v>
      </c>
      <c r="P130" s="217"/>
    </row>
    <row r="131" spans="1:16" ht="36" hidden="1" x14ac:dyDescent="0.25">
      <c r="A131" s="218">
        <v>2340</v>
      </c>
      <c r="B131" s="103" t="s">
        <v>148</v>
      </c>
      <c r="C131" s="104">
        <f t="shared" si="99"/>
        <v>0</v>
      </c>
      <c r="D131" s="219">
        <f t="shared" ref="D131:E131" si="157">SUM(D132:D133)</f>
        <v>0</v>
      </c>
      <c r="E131" s="220">
        <f t="shared" si="157"/>
        <v>0</v>
      </c>
      <c r="F131" s="110">
        <f>SUM(F132:F133)</f>
        <v>0</v>
      </c>
      <c r="G131" s="219">
        <f t="shared" ref="G131:H131" si="158">SUM(G132:G133)</f>
        <v>0</v>
      </c>
      <c r="H131" s="220">
        <f t="shared" si="158"/>
        <v>0</v>
      </c>
      <c r="I131" s="110">
        <f>SUM(I132:I133)</f>
        <v>0</v>
      </c>
      <c r="J131" s="221">
        <f t="shared" ref="J131:K131" si="159">SUM(J132:J133)</f>
        <v>0</v>
      </c>
      <c r="K131" s="220">
        <f t="shared" si="159"/>
        <v>0</v>
      </c>
      <c r="L131" s="110">
        <f>SUM(L132:L133)</f>
        <v>0</v>
      </c>
      <c r="M131" s="219">
        <f t="shared" ref="M131:O131" si="160">SUM(M132:M133)</f>
        <v>0</v>
      </c>
      <c r="N131" s="220">
        <f t="shared" si="160"/>
        <v>0</v>
      </c>
      <c r="O131" s="110">
        <f t="shared" si="160"/>
        <v>0</v>
      </c>
      <c r="P131" s="217"/>
    </row>
    <row r="132" spans="1:16" hidden="1" x14ac:dyDescent="0.25">
      <c r="A132" s="60">
        <v>2341</v>
      </c>
      <c r="B132" s="103" t="s">
        <v>149</v>
      </c>
      <c r="C132" s="104">
        <f t="shared" si="99"/>
        <v>0</v>
      </c>
      <c r="D132" s="214"/>
      <c r="E132" s="215"/>
      <c r="F132" s="110">
        <f t="shared" ref="F132:F133" si="161">D132+E132</f>
        <v>0</v>
      </c>
      <c r="G132" s="214"/>
      <c r="H132" s="215"/>
      <c r="I132" s="110">
        <f t="shared" ref="I132:I133" si="162">G132+H132</f>
        <v>0</v>
      </c>
      <c r="J132" s="216"/>
      <c r="K132" s="215"/>
      <c r="L132" s="110">
        <f t="shared" ref="L132:L133" si="163">J132+K132</f>
        <v>0</v>
      </c>
      <c r="M132" s="214"/>
      <c r="N132" s="215"/>
      <c r="O132" s="110">
        <f t="shared" ref="O132:O133" si="164">M132+N132</f>
        <v>0</v>
      </c>
      <c r="P132" s="217"/>
    </row>
    <row r="133" spans="1:16" ht="24" hidden="1" x14ac:dyDescent="0.25">
      <c r="A133" s="60">
        <v>2344</v>
      </c>
      <c r="B133" s="103" t="s">
        <v>150</v>
      </c>
      <c r="C133" s="104">
        <f t="shared" si="99"/>
        <v>0</v>
      </c>
      <c r="D133" s="214"/>
      <c r="E133" s="215"/>
      <c r="F133" s="110">
        <f t="shared" si="161"/>
        <v>0</v>
      </c>
      <c r="G133" s="214"/>
      <c r="H133" s="215"/>
      <c r="I133" s="110">
        <f t="shared" si="162"/>
        <v>0</v>
      </c>
      <c r="J133" s="216"/>
      <c r="K133" s="215"/>
      <c r="L133" s="110">
        <f t="shared" si="163"/>
        <v>0</v>
      </c>
      <c r="M133" s="214"/>
      <c r="N133" s="215"/>
      <c r="O133" s="110">
        <f t="shared" si="164"/>
        <v>0</v>
      </c>
      <c r="P133" s="217"/>
    </row>
    <row r="134" spans="1:16" ht="24" x14ac:dyDescent="0.25">
      <c r="A134" s="206">
        <v>2350</v>
      </c>
      <c r="B134" s="165" t="s">
        <v>151</v>
      </c>
      <c r="C134" s="170">
        <f t="shared" si="99"/>
        <v>11370</v>
      </c>
      <c r="D134" s="171">
        <f t="shared" ref="D134:E134" si="165">SUM(D135:D137)</f>
        <v>5870</v>
      </c>
      <c r="E134" s="172">
        <f t="shared" si="165"/>
        <v>0</v>
      </c>
      <c r="F134" s="207">
        <f>SUM(F135:F137)</f>
        <v>5870</v>
      </c>
      <c r="G134" s="171">
        <f t="shared" ref="G134:H134" si="166">SUM(G135:G137)</f>
        <v>0</v>
      </c>
      <c r="H134" s="172">
        <f t="shared" si="166"/>
        <v>0</v>
      </c>
      <c r="I134" s="207">
        <f>SUM(I135:I137)</f>
        <v>0</v>
      </c>
      <c r="J134" s="208">
        <f t="shared" ref="J134:K134" si="167">SUM(J135:J137)</f>
        <v>5500</v>
      </c>
      <c r="K134" s="172">
        <f t="shared" si="167"/>
        <v>0</v>
      </c>
      <c r="L134" s="207">
        <f>SUM(L135:L137)</f>
        <v>5500</v>
      </c>
      <c r="M134" s="171">
        <f t="shared" ref="M134:O134" si="168">SUM(M135:M137)</f>
        <v>0</v>
      </c>
      <c r="N134" s="172">
        <f t="shared" si="168"/>
        <v>0</v>
      </c>
      <c r="O134" s="207">
        <f t="shared" si="168"/>
        <v>0</v>
      </c>
      <c r="P134" s="209"/>
    </row>
    <row r="135" spans="1:16" x14ac:dyDescent="0.25">
      <c r="A135" s="52">
        <v>2351</v>
      </c>
      <c r="B135" s="93" t="s">
        <v>152</v>
      </c>
      <c r="C135" s="94">
        <f t="shared" si="99"/>
        <v>580</v>
      </c>
      <c r="D135" s="210"/>
      <c r="E135" s="211"/>
      <c r="F135" s="100">
        <f t="shared" ref="F135:F137" si="169">D135+E135</f>
        <v>0</v>
      </c>
      <c r="G135" s="210"/>
      <c r="H135" s="211"/>
      <c r="I135" s="100">
        <f t="shared" ref="I135:I137" si="170">G135+H135</f>
        <v>0</v>
      </c>
      <c r="J135" s="212">
        <v>80</v>
      </c>
      <c r="K135" s="236">
        <v>500</v>
      </c>
      <c r="L135" s="100">
        <f t="shared" ref="L135:L137" si="171">J135+K135</f>
        <v>580</v>
      </c>
      <c r="M135" s="210"/>
      <c r="N135" s="211"/>
      <c r="O135" s="100">
        <f t="shared" ref="O135:O137" si="172">M135+N135</f>
        <v>0</v>
      </c>
      <c r="P135" s="213"/>
    </row>
    <row r="136" spans="1:16" ht="24" x14ac:dyDescent="0.25">
      <c r="A136" s="60">
        <v>2352</v>
      </c>
      <c r="B136" s="103" t="s">
        <v>153</v>
      </c>
      <c r="C136" s="104">
        <f t="shared" si="99"/>
        <v>8920</v>
      </c>
      <c r="D136" s="214">
        <v>5000</v>
      </c>
      <c r="E136" s="215"/>
      <c r="F136" s="110">
        <f t="shared" si="169"/>
        <v>5000</v>
      </c>
      <c r="G136" s="214"/>
      <c r="H136" s="215"/>
      <c r="I136" s="110">
        <f t="shared" si="170"/>
        <v>0</v>
      </c>
      <c r="J136" s="216">
        <v>4420</v>
      </c>
      <c r="K136" s="237">
        <v>-500</v>
      </c>
      <c r="L136" s="110">
        <f t="shared" si="171"/>
        <v>3920</v>
      </c>
      <c r="M136" s="214"/>
      <c r="N136" s="215"/>
      <c r="O136" s="110">
        <f t="shared" si="172"/>
        <v>0</v>
      </c>
      <c r="P136" s="217"/>
    </row>
    <row r="137" spans="1:16" ht="24" x14ac:dyDescent="0.25">
      <c r="A137" s="60">
        <v>2353</v>
      </c>
      <c r="B137" s="103" t="s">
        <v>154</v>
      </c>
      <c r="C137" s="104">
        <f t="shared" si="99"/>
        <v>1870</v>
      </c>
      <c r="D137" s="214">
        <v>870</v>
      </c>
      <c r="E137" s="215"/>
      <c r="F137" s="110">
        <f t="shared" si="169"/>
        <v>870</v>
      </c>
      <c r="G137" s="214"/>
      <c r="H137" s="215"/>
      <c r="I137" s="110">
        <f t="shared" si="170"/>
        <v>0</v>
      </c>
      <c r="J137" s="216">
        <v>1000</v>
      </c>
      <c r="K137" s="215"/>
      <c r="L137" s="110">
        <f t="shared" si="171"/>
        <v>1000</v>
      </c>
      <c r="M137" s="214"/>
      <c r="N137" s="215"/>
      <c r="O137" s="110">
        <f t="shared" si="172"/>
        <v>0</v>
      </c>
      <c r="P137" s="217"/>
    </row>
    <row r="138" spans="1:16" ht="36" hidden="1" x14ac:dyDescent="0.25">
      <c r="A138" s="218">
        <v>2360</v>
      </c>
      <c r="B138" s="103" t="s">
        <v>155</v>
      </c>
      <c r="C138" s="104">
        <f t="shared" si="99"/>
        <v>0</v>
      </c>
      <c r="D138" s="219">
        <f t="shared" ref="D138:E138" si="173">SUM(D139:D145)</f>
        <v>0</v>
      </c>
      <c r="E138" s="220">
        <f t="shared" si="173"/>
        <v>0</v>
      </c>
      <c r="F138" s="110">
        <f>SUM(F139:F145)</f>
        <v>0</v>
      </c>
      <c r="G138" s="219">
        <f t="shared" ref="G138:H138" si="174">SUM(G139:G145)</f>
        <v>0</v>
      </c>
      <c r="H138" s="220">
        <f t="shared" si="174"/>
        <v>0</v>
      </c>
      <c r="I138" s="110">
        <f>SUM(I139:I145)</f>
        <v>0</v>
      </c>
      <c r="J138" s="221">
        <f t="shared" ref="J138:K138" si="175">SUM(J139:J145)</f>
        <v>0</v>
      </c>
      <c r="K138" s="220">
        <f t="shared" si="175"/>
        <v>0</v>
      </c>
      <c r="L138" s="110">
        <f>SUM(L139:L145)</f>
        <v>0</v>
      </c>
      <c r="M138" s="219">
        <f t="shared" ref="M138:O138" si="176">SUM(M139:M145)</f>
        <v>0</v>
      </c>
      <c r="N138" s="220">
        <f t="shared" si="176"/>
        <v>0</v>
      </c>
      <c r="O138" s="110">
        <f t="shared" si="176"/>
        <v>0</v>
      </c>
      <c r="P138" s="217"/>
    </row>
    <row r="139" spans="1:16" hidden="1" x14ac:dyDescent="0.25">
      <c r="A139" s="59">
        <v>2361</v>
      </c>
      <c r="B139" s="103" t="s">
        <v>156</v>
      </c>
      <c r="C139" s="104">
        <f t="shared" si="99"/>
        <v>0</v>
      </c>
      <c r="D139" s="214"/>
      <c r="E139" s="215"/>
      <c r="F139" s="110">
        <f t="shared" ref="F139:F146" si="177">D139+E139</f>
        <v>0</v>
      </c>
      <c r="G139" s="214"/>
      <c r="H139" s="215"/>
      <c r="I139" s="110">
        <f t="shared" ref="I139:I146" si="178">G139+H139</f>
        <v>0</v>
      </c>
      <c r="J139" s="216"/>
      <c r="K139" s="215"/>
      <c r="L139" s="110">
        <f t="shared" ref="L139:L146" si="179">J139+K139</f>
        <v>0</v>
      </c>
      <c r="M139" s="214"/>
      <c r="N139" s="215"/>
      <c r="O139" s="110">
        <f t="shared" ref="O139:O146" si="180">M139+N139</f>
        <v>0</v>
      </c>
      <c r="P139" s="217"/>
    </row>
    <row r="140" spans="1:16" ht="24" hidden="1" x14ac:dyDescent="0.25">
      <c r="A140" s="59">
        <v>2362</v>
      </c>
      <c r="B140" s="103" t="s">
        <v>157</v>
      </c>
      <c r="C140" s="104">
        <f t="shared" si="99"/>
        <v>0</v>
      </c>
      <c r="D140" s="214"/>
      <c r="E140" s="215"/>
      <c r="F140" s="110">
        <f t="shared" si="177"/>
        <v>0</v>
      </c>
      <c r="G140" s="214"/>
      <c r="H140" s="215"/>
      <c r="I140" s="110">
        <f t="shared" si="178"/>
        <v>0</v>
      </c>
      <c r="J140" s="216"/>
      <c r="K140" s="215"/>
      <c r="L140" s="110">
        <f t="shared" si="179"/>
        <v>0</v>
      </c>
      <c r="M140" s="214"/>
      <c r="N140" s="215"/>
      <c r="O140" s="110">
        <f t="shared" si="180"/>
        <v>0</v>
      </c>
      <c r="P140" s="217"/>
    </row>
    <row r="141" spans="1:16" hidden="1" x14ac:dyDescent="0.25">
      <c r="A141" s="59">
        <v>2363</v>
      </c>
      <c r="B141" s="103" t="s">
        <v>158</v>
      </c>
      <c r="C141" s="104">
        <f t="shared" si="99"/>
        <v>0</v>
      </c>
      <c r="D141" s="214"/>
      <c r="E141" s="215"/>
      <c r="F141" s="110">
        <f t="shared" si="177"/>
        <v>0</v>
      </c>
      <c r="G141" s="214"/>
      <c r="H141" s="215"/>
      <c r="I141" s="110">
        <f t="shared" si="178"/>
        <v>0</v>
      </c>
      <c r="J141" s="216"/>
      <c r="K141" s="215"/>
      <c r="L141" s="110">
        <f t="shared" si="179"/>
        <v>0</v>
      </c>
      <c r="M141" s="214"/>
      <c r="N141" s="215"/>
      <c r="O141" s="110">
        <f t="shared" si="180"/>
        <v>0</v>
      </c>
      <c r="P141" s="217"/>
    </row>
    <row r="142" spans="1:16" hidden="1" x14ac:dyDescent="0.25">
      <c r="A142" s="59">
        <v>2364</v>
      </c>
      <c r="B142" s="103" t="s">
        <v>159</v>
      </c>
      <c r="C142" s="104">
        <f t="shared" si="99"/>
        <v>0</v>
      </c>
      <c r="D142" s="214"/>
      <c r="E142" s="215"/>
      <c r="F142" s="110">
        <f t="shared" si="177"/>
        <v>0</v>
      </c>
      <c r="G142" s="214"/>
      <c r="H142" s="215"/>
      <c r="I142" s="110">
        <f t="shared" si="178"/>
        <v>0</v>
      </c>
      <c r="J142" s="216"/>
      <c r="K142" s="215"/>
      <c r="L142" s="110">
        <f t="shared" si="179"/>
        <v>0</v>
      </c>
      <c r="M142" s="214"/>
      <c r="N142" s="215"/>
      <c r="O142" s="110">
        <f t="shared" si="180"/>
        <v>0</v>
      </c>
      <c r="P142" s="217"/>
    </row>
    <row r="143" spans="1:16" ht="12.75" hidden="1" customHeight="1" x14ac:dyDescent="0.25">
      <c r="A143" s="59">
        <v>2365</v>
      </c>
      <c r="B143" s="103" t="s">
        <v>160</v>
      </c>
      <c r="C143" s="104">
        <f t="shared" si="99"/>
        <v>0</v>
      </c>
      <c r="D143" s="214"/>
      <c r="E143" s="215"/>
      <c r="F143" s="110">
        <f t="shared" si="177"/>
        <v>0</v>
      </c>
      <c r="G143" s="214"/>
      <c r="H143" s="215"/>
      <c r="I143" s="110">
        <f t="shared" si="178"/>
        <v>0</v>
      </c>
      <c r="J143" s="216"/>
      <c r="K143" s="215"/>
      <c r="L143" s="110">
        <f t="shared" si="179"/>
        <v>0</v>
      </c>
      <c r="M143" s="214"/>
      <c r="N143" s="215"/>
      <c r="O143" s="110">
        <f t="shared" si="180"/>
        <v>0</v>
      </c>
      <c r="P143" s="217"/>
    </row>
    <row r="144" spans="1:16" ht="36" hidden="1" x14ac:dyDescent="0.25">
      <c r="A144" s="59">
        <v>2366</v>
      </c>
      <c r="B144" s="103" t="s">
        <v>161</v>
      </c>
      <c r="C144" s="104">
        <f t="shared" si="99"/>
        <v>0</v>
      </c>
      <c r="D144" s="214"/>
      <c r="E144" s="215"/>
      <c r="F144" s="110">
        <f t="shared" si="177"/>
        <v>0</v>
      </c>
      <c r="G144" s="214"/>
      <c r="H144" s="215"/>
      <c r="I144" s="110">
        <f t="shared" si="178"/>
        <v>0</v>
      </c>
      <c r="J144" s="216"/>
      <c r="K144" s="215"/>
      <c r="L144" s="110">
        <f t="shared" si="179"/>
        <v>0</v>
      </c>
      <c r="M144" s="214"/>
      <c r="N144" s="215"/>
      <c r="O144" s="110">
        <f t="shared" si="180"/>
        <v>0</v>
      </c>
      <c r="P144" s="217"/>
    </row>
    <row r="145" spans="1:16" ht="60" hidden="1" x14ac:dyDescent="0.25">
      <c r="A145" s="59">
        <v>2369</v>
      </c>
      <c r="B145" s="103" t="s">
        <v>162</v>
      </c>
      <c r="C145" s="104">
        <f t="shared" si="99"/>
        <v>0</v>
      </c>
      <c r="D145" s="214"/>
      <c r="E145" s="215"/>
      <c r="F145" s="110">
        <f t="shared" si="177"/>
        <v>0</v>
      </c>
      <c r="G145" s="214"/>
      <c r="H145" s="215"/>
      <c r="I145" s="110">
        <f t="shared" si="178"/>
        <v>0</v>
      </c>
      <c r="J145" s="216"/>
      <c r="K145" s="215"/>
      <c r="L145" s="110">
        <f t="shared" si="179"/>
        <v>0</v>
      </c>
      <c r="M145" s="214"/>
      <c r="N145" s="215"/>
      <c r="O145" s="110">
        <f t="shared" si="180"/>
        <v>0</v>
      </c>
      <c r="P145" s="217"/>
    </row>
    <row r="146" spans="1:16" hidden="1" x14ac:dyDescent="0.25">
      <c r="A146" s="206">
        <v>2370</v>
      </c>
      <c r="B146" s="165" t="s">
        <v>163</v>
      </c>
      <c r="C146" s="170">
        <f t="shared" si="99"/>
        <v>0</v>
      </c>
      <c r="D146" s="222"/>
      <c r="E146" s="223"/>
      <c r="F146" s="207">
        <f t="shared" si="177"/>
        <v>0</v>
      </c>
      <c r="G146" s="222"/>
      <c r="H146" s="223"/>
      <c r="I146" s="207">
        <f t="shared" si="178"/>
        <v>0</v>
      </c>
      <c r="J146" s="224"/>
      <c r="K146" s="223"/>
      <c r="L146" s="207">
        <f t="shared" si="179"/>
        <v>0</v>
      </c>
      <c r="M146" s="222"/>
      <c r="N146" s="223"/>
      <c r="O146" s="207">
        <f t="shared" si="180"/>
        <v>0</v>
      </c>
      <c r="P146" s="209"/>
    </row>
    <row r="147" spans="1:16" hidden="1" x14ac:dyDescent="0.25">
      <c r="A147" s="206">
        <v>2380</v>
      </c>
      <c r="B147" s="165" t="s">
        <v>164</v>
      </c>
      <c r="C147" s="170">
        <f t="shared" si="99"/>
        <v>0</v>
      </c>
      <c r="D147" s="171">
        <f t="shared" ref="D147:E147" si="181">SUM(D148:D149)</f>
        <v>0</v>
      </c>
      <c r="E147" s="172">
        <f t="shared" si="181"/>
        <v>0</v>
      </c>
      <c r="F147" s="207">
        <f>SUM(F148:F149)</f>
        <v>0</v>
      </c>
      <c r="G147" s="171">
        <f t="shared" ref="G147:H147" si="182">SUM(G148:G149)</f>
        <v>0</v>
      </c>
      <c r="H147" s="172">
        <f t="shared" si="182"/>
        <v>0</v>
      </c>
      <c r="I147" s="207">
        <f>SUM(I148:I149)</f>
        <v>0</v>
      </c>
      <c r="J147" s="208">
        <f t="shared" ref="J147:K147" si="183">SUM(J148:J149)</f>
        <v>0</v>
      </c>
      <c r="K147" s="172">
        <f t="shared" si="183"/>
        <v>0</v>
      </c>
      <c r="L147" s="207">
        <f>SUM(L148:L149)</f>
        <v>0</v>
      </c>
      <c r="M147" s="171">
        <f t="shared" ref="M147:O147" si="184">SUM(M148:M149)</f>
        <v>0</v>
      </c>
      <c r="N147" s="172">
        <f t="shared" si="184"/>
        <v>0</v>
      </c>
      <c r="O147" s="207">
        <f t="shared" si="184"/>
        <v>0</v>
      </c>
      <c r="P147" s="209"/>
    </row>
    <row r="148" spans="1:16" hidden="1" x14ac:dyDescent="0.25">
      <c r="A148" s="51">
        <v>2381</v>
      </c>
      <c r="B148" s="93" t="s">
        <v>165</v>
      </c>
      <c r="C148" s="94">
        <f t="shared" si="99"/>
        <v>0</v>
      </c>
      <c r="D148" s="210"/>
      <c r="E148" s="211"/>
      <c r="F148" s="100">
        <f t="shared" ref="F148:F151" si="185">D148+E148</f>
        <v>0</v>
      </c>
      <c r="G148" s="210"/>
      <c r="H148" s="211"/>
      <c r="I148" s="100">
        <f t="shared" ref="I148:I151" si="186">G148+H148</f>
        <v>0</v>
      </c>
      <c r="J148" s="212"/>
      <c r="K148" s="211"/>
      <c r="L148" s="100">
        <f t="shared" ref="L148:L151" si="187">J148+K148</f>
        <v>0</v>
      </c>
      <c r="M148" s="210"/>
      <c r="N148" s="211"/>
      <c r="O148" s="100">
        <f t="shared" ref="O148:O151" si="188">M148+N148</f>
        <v>0</v>
      </c>
      <c r="P148" s="213"/>
    </row>
    <row r="149" spans="1:16" ht="24" hidden="1" x14ac:dyDescent="0.25">
      <c r="A149" s="59">
        <v>2389</v>
      </c>
      <c r="B149" s="103" t="s">
        <v>166</v>
      </c>
      <c r="C149" s="104">
        <f t="shared" ref="C149:C212" si="189">F149+I149+L149+O149</f>
        <v>0</v>
      </c>
      <c r="D149" s="214"/>
      <c r="E149" s="215"/>
      <c r="F149" s="110">
        <f t="shared" si="185"/>
        <v>0</v>
      </c>
      <c r="G149" s="214"/>
      <c r="H149" s="215"/>
      <c r="I149" s="110">
        <f t="shared" si="186"/>
        <v>0</v>
      </c>
      <c r="J149" s="216"/>
      <c r="K149" s="215"/>
      <c r="L149" s="110">
        <f t="shared" si="187"/>
        <v>0</v>
      </c>
      <c r="M149" s="214"/>
      <c r="N149" s="215"/>
      <c r="O149" s="110">
        <f t="shared" si="188"/>
        <v>0</v>
      </c>
      <c r="P149" s="217"/>
    </row>
    <row r="150" spans="1:16" x14ac:dyDescent="0.25">
      <c r="A150" s="206">
        <v>2390</v>
      </c>
      <c r="B150" s="165" t="s">
        <v>167</v>
      </c>
      <c r="C150" s="170">
        <f t="shared" si="189"/>
        <v>100</v>
      </c>
      <c r="D150" s="222"/>
      <c r="E150" s="223"/>
      <c r="F150" s="207">
        <f t="shared" si="185"/>
        <v>0</v>
      </c>
      <c r="G150" s="222"/>
      <c r="H150" s="223"/>
      <c r="I150" s="207">
        <f t="shared" si="186"/>
        <v>0</v>
      </c>
      <c r="J150" s="224">
        <v>100</v>
      </c>
      <c r="K150" s="223"/>
      <c r="L150" s="207">
        <f t="shared" si="187"/>
        <v>100</v>
      </c>
      <c r="M150" s="222"/>
      <c r="N150" s="223"/>
      <c r="O150" s="207">
        <f t="shared" si="188"/>
        <v>0</v>
      </c>
      <c r="P150" s="209"/>
    </row>
    <row r="151" spans="1:16" hidden="1" x14ac:dyDescent="0.25">
      <c r="A151" s="79">
        <v>2400</v>
      </c>
      <c r="B151" s="201" t="s">
        <v>168</v>
      </c>
      <c r="C151" s="80">
        <f t="shared" si="189"/>
        <v>0</v>
      </c>
      <c r="D151" s="238"/>
      <c r="E151" s="239"/>
      <c r="F151" s="91">
        <f t="shared" si="185"/>
        <v>0</v>
      </c>
      <c r="G151" s="238"/>
      <c r="H151" s="239"/>
      <c r="I151" s="91">
        <f t="shared" si="186"/>
        <v>0</v>
      </c>
      <c r="J151" s="240"/>
      <c r="K151" s="239"/>
      <c r="L151" s="91">
        <f t="shared" si="187"/>
        <v>0</v>
      </c>
      <c r="M151" s="238"/>
      <c r="N151" s="239"/>
      <c r="O151" s="91">
        <f t="shared" si="188"/>
        <v>0</v>
      </c>
      <c r="P151" s="225"/>
    </row>
    <row r="152" spans="1:16" ht="24" x14ac:dyDescent="0.25">
      <c r="A152" s="79">
        <v>2500</v>
      </c>
      <c r="B152" s="201" t="s">
        <v>169</v>
      </c>
      <c r="C152" s="80">
        <f t="shared" si="189"/>
        <v>33350</v>
      </c>
      <c r="D152" s="202">
        <f t="shared" ref="D152:E152" si="190">SUM(D153,D159)</f>
        <v>1870</v>
      </c>
      <c r="E152" s="203">
        <f t="shared" si="190"/>
        <v>0</v>
      </c>
      <c r="F152" s="91">
        <f>SUM(F153,F159)</f>
        <v>1870</v>
      </c>
      <c r="G152" s="202">
        <f t="shared" ref="G152:O152" si="191">SUM(G153,G159)</f>
        <v>0</v>
      </c>
      <c r="H152" s="203">
        <f t="shared" si="191"/>
        <v>0</v>
      </c>
      <c r="I152" s="91">
        <f t="shared" si="191"/>
        <v>0</v>
      </c>
      <c r="J152" s="204">
        <f t="shared" si="191"/>
        <v>31480</v>
      </c>
      <c r="K152" s="203">
        <f t="shared" si="191"/>
        <v>0</v>
      </c>
      <c r="L152" s="91">
        <f t="shared" si="191"/>
        <v>31480</v>
      </c>
      <c r="M152" s="202">
        <f t="shared" si="191"/>
        <v>0</v>
      </c>
      <c r="N152" s="203">
        <f t="shared" si="191"/>
        <v>0</v>
      </c>
      <c r="O152" s="91">
        <f t="shared" si="191"/>
        <v>0</v>
      </c>
      <c r="P152" s="205"/>
    </row>
    <row r="153" spans="1:16" ht="24" x14ac:dyDescent="0.25">
      <c r="A153" s="226">
        <v>2510</v>
      </c>
      <c r="B153" s="93" t="s">
        <v>170</v>
      </c>
      <c r="C153" s="94">
        <f t="shared" si="189"/>
        <v>33300</v>
      </c>
      <c r="D153" s="227">
        <f t="shared" ref="D153:E153" si="192">SUM(D154:D158)</f>
        <v>1870</v>
      </c>
      <c r="E153" s="228">
        <f t="shared" si="192"/>
        <v>0</v>
      </c>
      <c r="F153" s="100">
        <f>SUM(F154:F158)</f>
        <v>1870</v>
      </c>
      <c r="G153" s="227">
        <f t="shared" ref="G153:O153" si="193">SUM(G154:G158)</f>
        <v>0</v>
      </c>
      <c r="H153" s="228">
        <f t="shared" si="193"/>
        <v>0</v>
      </c>
      <c r="I153" s="100">
        <f t="shared" si="193"/>
        <v>0</v>
      </c>
      <c r="J153" s="229">
        <f t="shared" si="193"/>
        <v>31430</v>
      </c>
      <c r="K153" s="228">
        <f t="shared" si="193"/>
        <v>0</v>
      </c>
      <c r="L153" s="100">
        <f t="shared" si="193"/>
        <v>31430</v>
      </c>
      <c r="M153" s="227">
        <f t="shared" si="193"/>
        <v>0</v>
      </c>
      <c r="N153" s="228">
        <f t="shared" si="193"/>
        <v>0</v>
      </c>
      <c r="O153" s="100">
        <f t="shared" si="193"/>
        <v>0</v>
      </c>
      <c r="P153" s="241"/>
    </row>
    <row r="154" spans="1:16" ht="24" x14ac:dyDescent="0.25">
      <c r="A154" s="60">
        <v>2512</v>
      </c>
      <c r="B154" s="103" t="s">
        <v>171</v>
      </c>
      <c r="C154" s="104">
        <f t="shared" si="189"/>
        <v>31430</v>
      </c>
      <c r="D154" s="214"/>
      <c r="E154" s="215"/>
      <c r="F154" s="110">
        <f t="shared" ref="F154:F159" si="194">D154+E154</f>
        <v>0</v>
      </c>
      <c r="G154" s="214"/>
      <c r="H154" s="215"/>
      <c r="I154" s="110">
        <f t="shared" ref="I154:I159" si="195">G154+H154</f>
        <v>0</v>
      </c>
      <c r="J154" s="216">
        <f>41128-9698</f>
        <v>31430</v>
      </c>
      <c r="K154" s="215"/>
      <c r="L154" s="110">
        <f t="shared" ref="L154:L159" si="196">J154+K154</f>
        <v>31430</v>
      </c>
      <c r="M154" s="214"/>
      <c r="N154" s="215"/>
      <c r="O154" s="110">
        <f t="shared" ref="O154:O159" si="197">M154+N154</f>
        <v>0</v>
      </c>
      <c r="P154" s="217"/>
    </row>
    <row r="155" spans="1:16" ht="24" hidden="1" x14ac:dyDescent="0.25">
      <c r="A155" s="60">
        <v>2513</v>
      </c>
      <c r="B155" s="103" t="s">
        <v>172</v>
      </c>
      <c r="C155" s="104">
        <f t="shared" si="189"/>
        <v>0</v>
      </c>
      <c r="D155" s="214"/>
      <c r="E155" s="215"/>
      <c r="F155" s="110">
        <f t="shared" si="194"/>
        <v>0</v>
      </c>
      <c r="G155" s="214"/>
      <c r="H155" s="215"/>
      <c r="I155" s="110">
        <f t="shared" si="195"/>
        <v>0</v>
      </c>
      <c r="J155" s="216"/>
      <c r="K155" s="215"/>
      <c r="L155" s="110">
        <f t="shared" si="196"/>
        <v>0</v>
      </c>
      <c r="M155" s="214"/>
      <c r="N155" s="215"/>
      <c r="O155" s="110">
        <f t="shared" si="197"/>
        <v>0</v>
      </c>
      <c r="P155" s="217"/>
    </row>
    <row r="156" spans="1:16" ht="36" hidden="1" x14ac:dyDescent="0.25">
      <c r="A156" s="60">
        <v>2514</v>
      </c>
      <c r="B156" s="103" t="s">
        <v>173</v>
      </c>
      <c r="C156" s="104">
        <f t="shared" si="189"/>
        <v>0</v>
      </c>
      <c r="D156" s="214"/>
      <c r="E156" s="215"/>
      <c r="F156" s="110">
        <f t="shared" si="194"/>
        <v>0</v>
      </c>
      <c r="G156" s="214"/>
      <c r="H156" s="215"/>
      <c r="I156" s="110">
        <f t="shared" si="195"/>
        <v>0</v>
      </c>
      <c r="J156" s="216"/>
      <c r="K156" s="215"/>
      <c r="L156" s="110">
        <f t="shared" si="196"/>
        <v>0</v>
      </c>
      <c r="M156" s="214"/>
      <c r="N156" s="215"/>
      <c r="O156" s="110">
        <f t="shared" si="197"/>
        <v>0</v>
      </c>
      <c r="P156" s="217"/>
    </row>
    <row r="157" spans="1:16" ht="24" hidden="1" x14ac:dyDescent="0.25">
      <c r="A157" s="60">
        <v>2515</v>
      </c>
      <c r="B157" s="103" t="s">
        <v>174</v>
      </c>
      <c r="C157" s="104">
        <f t="shared" si="189"/>
        <v>0</v>
      </c>
      <c r="D157" s="214"/>
      <c r="E157" s="215"/>
      <c r="F157" s="110">
        <f t="shared" si="194"/>
        <v>0</v>
      </c>
      <c r="G157" s="214"/>
      <c r="H157" s="215"/>
      <c r="I157" s="110">
        <f t="shared" si="195"/>
        <v>0</v>
      </c>
      <c r="J157" s="216"/>
      <c r="K157" s="215"/>
      <c r="L157" s="110">
        <f t="shared" si="196"/>
        <v>0</v>
      </c>
      <c r="M157" s="214"/>
      <c r="N157" s="215"/>
      <c r="O157" s="110">
        <f t="shared" si="197"/>
        <v>0</v>
      </c>
      <c r="P157" s="217"/>
    </row>
    <row r="158" spans="1:16" ht="24" x14ac:dyDescent="0.25">
      <c r="A158" s="60">
        <v>2519</v>
      </c>
      <c r="B158" s="103" t="s">
        <v>175</v>
      </c>
      <c r="C158" s="104">
        <f t="shared" si="189"/>
        <v>1870</v>
      </c>
      <c r="D158" s="214">
        <v>1870</v>
      </c>
      <c r="E158" s="215"/>
      <c r="F158" s="110">
        <f t="shared" si="194"/>
        <v>1870</v>
      </c>
      <c r="G158" s="214"/>
      <c r="H158" s="215"/>
      <c r="I158" s="110">
        <f t="shared" si="195"/>
        <v>0</v>
      </c>
      <c r="J158" s="216"/>
      <c r="K158" s="215"/>
      <c r="L158" s="110">
        <f t="shared" si="196"/>
        <v>0</v>
      </c>
      <c r="M158" s="214"/>
      <c r="N158" s="215"/>
      <c r="O158" s="110">
        <f t="shared" si="197"/>
        <v>0</v>
      </c>
      <c r="P158" s="217"/>
    </row>
    <row r="159" spans="1:16" ht="24" x14ac:dyDescent="0.25">
      <c r="A159" s="218">
        <v>2520</v>
      </c>
      <c r="B159" s="103" t="s">
        <v>176</v>
      </c>
      <c r="C159" s="104">
        <f t="shared" si="189"/>
        <v>50</v>
      </c>
      <c r="D159" s="214"/>
      <c r="E159" s="215"/>
      <c r="F159" s="110">
        <f t="shared" si="194"/>
        <v>0</v>
      </c>
      <c r="G159" s="214"/>
      <c r="H159" s="215"/>
      <c r="I159" s="110">
        <f t="shared" si="195"/>
        <v>0</v>
      </c>
      <c r="J159" s="216">
        <v>50</v>
      </c>
      <c r="K159" s="215"/>
      <c r="L159" s="110">
        <f t="shared" si="196"/>
        <v>50</v>
      </c>
      <c r="M159" s="214"/>
      <c r="N159" s="215"/>
      <c r="O159" s="110">
        <f t="shared" si="197"/>
        <v>0</v>
      </c>
      <c r="P159" s="217"/>
    </row>
    <row r="160" spans="1:16" hidden="1" x14ac:dyDescent="0.25">
      <c r="A160" s="194">
        <v>3000</v>
      </c>
      <c r="B160" s="194" t="s">
        <v>177</v>
      </c>
      <c r="C160" s="195">
        <f t="shared" si="189"/>
        <v>0</v>
      </c>
      <c r="D160" s="196">
        <f t="shared" ref="D160:E160" si="198">SUM(D161,D171)</f>
        <v>0</v>
      </c>
      <c r="E160" s="197">
        <f t="shared" si="198"/>
        <v>0</v>
      </c>
      <c r="F160" s="198">
        <f>SUM(F161,F171)</f>
        <v>0</v>
      </c>
      <c r="G160" s="196">
        <f t="shared" ref="G160:H160" si="199">SUM(G161,G171)</f>
        <v>0</v>
      </c>
      <c r="H160" s="197">
        <f t="shared" si="199"/>
        <v>0</v>
      </c>
      <c r="I160" s="198">
        <f>SUM(I161,I171)</f>
        <v>0</v>
      </c>
      <c r="J160" s="199">
        <f t="shared" ref="J160:K160" si="200">SUM(J161,J171)</f>
        <v>0</v>
      </c>
      <c r="K160" s="197">
        <f t="shared" si="200"/>
        <v>0</v>
      </c>
      <c r="L160" s="198">
        <f>SUM(L161,L171)</f>
        <v>0</v>
      </c>
      <c r="M160" s="196">
        <f t="shared" ref="M160:O160" si="201">SUM(M161,M171)</f>
        <v>0</v>
      </c>
      <c r="N160" s="197">
        <f t="shared" si="201"/>
        <v>0</v>
      </c>
      <c r="O160" s="198">
        <f t="shared" si="201"/>
        <v>0</v>
      </c>
      <c r="P160" s="200"/>
    </row>
    <row r="161" spans="1:16" ht="24" hidden="1" x14ac:dyDescent="0.25">
      <c r="A161" s="79">
        <v>3200</v>
      </c>
      <c r="B161" s="242" t="s">
        <v>178</v>
      </c>
      <c r="C161" s="80">
        <f t="shared" si="189"/>
        <v>0</v>
      </c>
      <c r="D161" s="202">
        <f t="shared" ref="D161:E161" si="202">SUM(D162,D166)</f>
        <v>0</v>
      </c>
      <c r="E161" s="203">
        <f t="shared" si="202"/>
        <v>0</v>
      </c>
      <c r="F161" s="91">
        <f>SUM(F162,F166)</f>
        <v>0</v>
      </c>
      <c r="G161" s="202">
        <f t="shared" ref="G161:O161" si="203">SUM(G162,G166)</f>
        <v>0</v>
      </c>
      <c r="H161" s="203">
        <f t="shared" si="203"/>
        <v>0</v>
      </c>
      <c r="I161" s="91">
        <f t="shared" si="203"/>
        <v>0</v>
      </c>
      <c r="J161" s="204">
        <f t="shared" si="203"/>
        <v>0</v>
      </c>
      <c r="K161" s="203">
        <f t="shared" si="203"/>
        <v>0</v>
      </c>
      <c r="L161" s="91">
        <f t="shared" si="203"/>
        <v>0</v>
      </c>
      <c r="M161" s="202">
        <f t="shared" si="203"/>
        <v>0</v>
      </c>
      <c r="N161" s="203">
        <f t="shared" si="203"/>
        <v>0</v>
      </c>
      <c r="O161" s="91">
        <f t="shared" si="203"/>
        <v>0</v>
      </c>
      <c r="P161" s="205"/>
    </row>
    <row r="162" spans="1:16" ht="36" hidden="1" x14ac:dyDescent="0.25">
      <c r="A162" s="226">
        <v>3260</v>
      </c>
      <c r="B162" s="93" t="s">
        <v>179</v>
      </c>
      <c r="C162" s="94">
        <f t="shared" si="189"/>
        <v>0</v>
      </c>
      <c r="D162" s="227">
        <f t="shared" ref="D162:E162" si="204">SUM(D163:D165)</f>
        <v>0</v>
      </c>
      <c r="E162" s="228">
        <f t="shared" si="204"/>
        <v>0</v>
      </c>
      <c r="F162" s="100">
        <f>SUM(F163:F165)</f>
        <v>0</v>
      </c>
      <c r="G162" s="227">
        <f t="shared" ref="G162:H162" si="205">SUM(G163:G165)</f>
        <v>0</v>
      </c>
      <c r="H162" s="228">
        <f t="shared" si="205"/>
        <v>0</v>
      </c>
      <c r="I162" s="100">
        <f>SUM(I163:I165)</f>
        <v>0</v>
      </c>
      <c r="J162" s="229">
        <f t="shared" ref="J162:K162" si="206">SUM(J163:J165)</f>
        <v>0</v>
      </c>
      <c r="K162" s="228">
        <f t="shared" si="206"/>
        <v>0</v>
      </c>
      <c r="L162" s="100">
        <f>SUM(L163:L165)</f>
        <v>0</v>
      </c>
      <c r="M162" s="227">
        <f t="shared" ref="M162:O162" si="207">SUM(M163:M165)</f>
        <v>0</v>
      </c>
      <c r="N162" s="228">
        <f t="shared" si="207"/>
        <v>0</v>
      </c>
      <c r="O162" s="100">
        <f t="shared" si="207"/>
        <v>0</v>
      </c>
      <c r="P162" s="213"/>
    </row>
    <row r="163" spans="1:16" ht="24" hidden="1" x14ac:dyDescent="0.25">
      <c r="A163" s="60">
        <v>3261</v>
      </c>
      <c r="B163" s="103" t="s">
        <v>180</v>
      </c>
      <c r="C163" s="104">
        <f t="shared" si="189"/>
        <v>0</v>
      </c>
      <c r="D163" s="214"/>
      <c r="E163" s="215"/>
      <c r="F163" s="110">
        <f t="shared" ref="F163:F165" si="208">D163+E163</f>
        <v>0</v>
      </c>
      <c r="G163" s="214"/>
      <c r="H163" s="215"/>
      <c r="I163" s="110">
        <f t="shared" ref="I163:I165" si="209">G163+H163</f>
        <v>0</v>
      </c>
      <c r="J163" s="216"/>
      <c r="K163" s="215"/>
      <c r="L163" s="110">
        <f t="shared" ref="L163:L165" si="210">J163+K163</f>
        <v>0</v>
      </c>
      <c r="M163" s="214"/>
      <c r="N163" s="215"/>
      <c r="O163" s="110">
        <f t="shared" ref="O163:O165" si="211">M163+N163</f>
        <v>0</v>
      </c>
      <c r="P163" s="217"/>
    </row>
    <row r="164" spans="1:16" ht="36" hidden="1" x14ac:dyDescent="0.25">
      <c r="A164" s="60">
        <v>3262</v>
      </c>
      <c r="B164" s="103" t="s">
        <v>181</v>
      </c>
      <c r="C164" s="104">
        <f t="shared" si="189"/>
        <v>0</v>
      </c>
      <c r="D164" s="214"/>
      <c r="E164" s="215"/>
      <c r="F164" s="110">
        <f t="shared" si="208"/>
        <v>0</v>
      </c>
      <c r="G164" s="214"/>
      <c r="H164" s="215"/>
      <c r="I164" s="110">
        <f t="shared" si="209"/>
        <v>0</v>
      </c>
      <c r="J164" s="216"/>
      <c r="K164" s="215"/>
      <c r="L164" s="110">
        <f t="shared" si="210"/>
        <v>0</v>
      </c>
      <c r="M164" s="214"/>
      <c r="N164" s="215"/>
      <c r="O164" s="110">
        <f t="shared" si="211"/>
        <v>0</v>
      </c>
      <c r="P164" s="217"/>
    </row>
    <row r="165" spans="1:16" ht="24" hidden="1" x14ac:dyDescent="0.25">
      <c r="A165" s="60">
        <v>3263</v>
      </c>
      <c r="B165" s="103" t="s">
        <v>182</v>
      </c>
      <c r="C165" s="104">
        <f t="shared" si="189"/>
        <v>0</v>
      </c>
      <c r="D165" s="214"/>
      <c r="E165" s="215"/>
      <c r="F165" s="110">
        <f t="shared" si="208"/>
        <v>0</v>
      </c>
      <c r="G165" s="214"/>
      <c r="H165" s="215"/>
      <c r="I165" s="110">
        <f t="shared" si="209"/>
        <v>0</v>
      </c>
      <c r="J165" s="216"/>
      <c r="K165" s="215"/>
      <c r="L165" s="110">
        <f t="shared" si="210"/>
        <v>0</v>
      </c>
      <c r="M165" s="214"/>
      <c r="N165" s="215"/>
      <c r="O165" s="110">
        <f t="shared" si="211"/>
        <v>0</v>
      </c>
      <c r="P165" s="217"/>
    </row>
    <row r="166" spans="1:16" ht="84" hidden="1" x14ac:dyDescent="0.25">
      <c r="A166" s="226">
        <v>3290</v>
      </c>
      <c r="B166" s="93" t="s">
        <v>183</v>
      </c>
      <c r="C166" s="243">
        <f t="shared" si="189"/>
        <v>0</v>
      </c>
      <c r="D166" s="227">
        <f t="shared" ref="D166:E166" si="212">SUM(D167:D170)</f>
        <v>0</v>
      </c>
      <c r="E166" s="228">
        <f t="shared" si="212"/>
        <v>0</v>
      </c>
      <c r="F166" s="100">
        <f>SUM(F167:F170)</f>
        <v>0</v>
      </c>
      <c r="G166" s="227">
        <f t="shared" ref="G166:O166" si="213">SUM(G167:G170)</f>
        <v>0</v>
      </c>
      <c r="H166" s="228">
        <f t="shared" si="213"/>
        <v>0</v>
      </c>
      <c r="I166" s="100">
        <f t="shared" si="213"/>
        <v>0</v>
      </c>
      <c r="J166" s="229">
        <f t="shared" si="213"/>
        <v>0</v>
      </c>
      <c r="K166" s="228">
        <f t="shared" si="213"/>
        <v>0</v>
      </c>
      <c r="L166" s="100">
        <f t="shared" si="213"/>
        <v>0</v>
      </c>
      <c r="M166" s="227">
        <f t="shared" si="213"/>
        <v>0</v>
      </c>
      <c r="N166" s="228">
        <f t="shared" si="213"/>
        <v>0</v>
      </c>
      <c r="O166" s="100">
        <f t="shared" si="213"/>
        <v>0</v>
      </c>
      <c r="P166" s="244"/>
    </row>
    <row r="167" spans="1:16" ht="72" hidden="1" x14ac:dyDescent="0.25">
      <c r="A167" s="60">
        <v>3291</v>
      </c>
      <c r="B167" s="103" t="s">
        <v>184</v>
      </c>
      <c r="C167" s="104">
        <f t="shared" si="189"/>
        <v>0</v>
      </c>
      <c r="D167" s="214"/>
      <c r="E167" s="215"/>
      <c r="F167" s="110">
        <f t="shared" ref="F167:F170" si="214">D167+E167</f>
        <v>0</v>
      </c>
      <c r="G167" s="214"/>
      <c r="H167" s="215"/>
      <c r="I167" s="110">
        <f t="shared" ref="I167:I170" si="215">G167+H167</f>
        <v>0</v>
      </c>
      <c r="J167" s="216"/>
      <c r="K167" s="215"/>
      <c r="L167" s="110">
        <f t="shared" ref="L167:L170" si="216">J167+K167</f>
        <v>0</v>
      </c>
      <c r="M167" s="214"/>
      <c r="N167" s="215"/>
      <c r="O167" s="110">
        <f t="shared" ref="O167:O170" si="217">M167+N167</f>
        <v>0</v>
      </c>
      <c r="P167" s="217"/>
    </row>
    <row r="168" spans="1:16" ht="72" hidden="1" x14ac:dyDescent="0.25">
      <c r="A168" s="60">
        <v>3292</v>
      </c>
      <c r="B168" s="103" t="s">
        <v>185</v>
      </c>
      <c r="C168" s="104">
        <f t="shared" si="189"/>
        <v>0</v>
      </c>
      <c r="D168" s="214"/>
      <c r="E168" s="215"/>
      <c r="F168" s="110">
        <f t="shared" si="214"/>
        <v>0</v>
      </c>
      <c r="G168" s="214"/>
      <c r="H168" s="215"/>
      <c r="I168" s="110">
        <f t="shared" si="215"/>
        <v>0</v>
      </c>
      <c r="J168" s="216"/>
      <c r="K168" s="215"/>
      <c r="L168" s="110">
        <f t="shared" si="216"/>
        <v>0</v>
      </c>
      <c r="M168" s="214"/>
      <c r="N168" s="215"/>
      <c r="O168" s="110">
        <f t="shared" si="217"/>
        <v>0</v>
      </c>
      <c r="P168" s="217"/>
    </row>
    <row r="169" spans="1:16" ht="72" hidden="1" x14ac:dyDescent="0.25">
      <c r="A169" s="60">
        <v>3293</v>
      </c>
      <c r="B169" s="103" t="s">
        <v>186</v>
      </c>
      <c r="C169" s="104">
        <f t="shared" si="189"/>
        <v>0</v>
      </c>
      <c r="D169" s="214"/>
      <c r="E169" s="215"/>
      <c r="F169" s="110">
        <f t="shared" si="214"/>
        <v>0</v>
      </c>
      <c r="G169" s="214"/>
      <c r="H169" s="215"/>
      <c r="I169" s="110">
        <f t="shared" si="215"/>
        <v>0</v>
      </c>
      <c r="J169" s="216"/>
      <c r="K169" s="215"/>
      <c r="L169" s="110">
        <f t="shared" si="216"/>
        <v>0</v>
      </c>
      <c r="M169" s="214"/>
      <c r="N169" s="215"/>
      <c r="O169" s="110">
        <f t="shared" si="217"/>
        <v>0</v>
      </c>
      <c r="P169" s="217"/>
    </row>
    <row r="170" spans="1:16" ht="60" hidden="1" x14ac:dyDescent="0.25">
      <c r="A170" s="245">
        <v>3294</v>
      </c>
      <c r="B170" s="103" t="s">
        <v>187</v>
      </c>
      <c r="C170" s="243">
        <f t="shared" si="189"/>
        <v>0</v>
      </c>
      <c r="D170" s="246"/>
      <c r="E170" s="247"/>
      <c r="F170" s="248">
        <f t="shared" si="214"/>
        <v>0</v>
      </c>
      <c r="G170" s="246"/>
      <c r="H170" s="247"/>
      <c r="I170" s="248">
        <f t="shared" si="215"/>
        <v>0</v>
      </c>
      <c r="J170" s="249"/>
      <c r="K170" s="247"/>
      <c r="L170" s="248">
        <f t="shared" si="216"/>
        <v>0</v>
      </c>
      <c r="M170" s="246"/>
      <c r="N170" s="247"/>
      <c r="O170" s="248">
        <f t="shared" si="217"/>
        <v>0</v>
      </c>
      <c r="P170" s="244"/>
    </row>
    <row r="171" spans="1:16" ht="48" hidden="1" x14ac:dyDescent="0.25">
      <c r="A171" s="250">
        <v>3300</v>
      </c>
      <c r="B171" s="242" t="s">
        <v>188</v>
      </c>
      <c r="C171" s="251">
        <f t="shared" si="189"/>
        <v>0</v>
      </c>
      <c r="D171" s="252">
        <f t="shared" ref="D171:E171" si="218">SUM(D172:D173)</f>
        <v>0</v>
      </c>
      <c r="E171" s="253">
        <f t="shared" si="218"/>
        <v>0</v>
      </c>
      <c r="F171" s="254">
        <f>SUM(F172:F173)</f>
        <v>0</v>
      </c>
      <c r="G171" s="252">
        <f t="shared" ref="G171:O171" si="219">SUM(G172:G173)</f>
        <v>0</v>
      </c>
      <c r="H171" s="253">
        <f t="shared" si="219"/>
        <v>0</v>
      </c>
      <c r="I171" s="254">
        <f t="shared" si="219"/>
        <v>0</v>
      </c>
      <c r="J171" s="255">
        <f t="shared" si="219"/>
        <v>0</v>
      </c>
      <c r="K171" s="253">
        <f t="shared" si="219"/>
        <v>0</v>
      </c>
      <c r="L171" s="254">
        <f t="shared" si="219"/>
        <v>0</v>
      </c>
      <c r="M171" s="252">
        <f t="shared" si="219"/>
        <v>0</v>
      </c>
      <c r="N171" s="253">
        <f t="shared" si="219"/>
        <v>0</v>
      </c>
      <c r="O171" s="254">
        <f t="shared" si="219"/>
        <v>0</v>
      </c>
      <c r="P171" s="205"/>
    </row>
    <row r="172" spans="1:16" ht="48" hidden="1" x14ac:dyDescent="0.25">
      <c r="A172" s="164">
        <v>3310</v>
      </c>
      <c r="B172" s="165" t="s">
        <v>189</v>
      </c>
      <c r="C172" s="170">
        <f t="shared" si="189"/>
        <v>0</v>
      </c>
      <c r="D172" s="222"/>
      <c r="E172" s="223"/>
      <c r="F172" s="207">
        <f t="shared" ref="F172:F173" si="220">D172+E172</f>
        <v>0</v>
      </c>
      <c r="G172" s="222"/>
      <c r="H172" s="223"/>
      <c r="I172" s="207">
        <f t="shared" ref="I172:I173" si="221">G172+H172</f>
        <v>0</v>
      </c>
      <c r="J172" s="224"/>
      <c r="K172" s="223"/>
      <c r="L172" s="207">
        <f t="shared" ref="L172:L173" si="222">J172+K172</f>
        <v>0</v>
      </c>
      <c r="M172" s="222"/>
      <c r="N172" s="223"/>
      <c r="O172" s="207">
        <f t="shared" ref="O172:O173" si="223">M172+N172</f>
        <v>0</v>
      </c>
      <c r="P172" s="209"/>
    </row>
    <row r="173" spans="1:16" ht="48.75" hidden="1" customHeight="1" x14ac:dyDescent="0.25">
      <c r="A173" s="52">
        <v>3320</v>
      </c>
      <c r="B173" s="93" t="s">
        <v>190</v>
      </c>
      <c r="C173" s="94">
        <f t="shared" si="189"/>
        <v>0</v>
      </c>
      <c r="D173" s="210"/>
      <c r="E173" s="211"/>
      <c r="F173" s="100">
        <f t="shared" si="220"/>
        <v>0</v>
      </c>
      <c r="G173" s="210"/>
      <c r="H173" s="211"/>
      <c r="I173" s="100">
        <f t="shared" si="221"/>
        <v>0</v>
      </c>
      <c r="J173" s="212"/>
      <c r="K173" s="211"/>
      <c r="L173" s="100">
        <f t="shared" si="222"/>
        <v>0</v>
      </c>
      <c r="M173" s="210"/>
      <c r="N173" s="211"/>
      <c r="O173" s="100">
        <f t="shared" si="223"/>
        <v>0</v>
      </c>
      <c r="P173" s="213"/>
    </row>
    <row r="174" spans="1:16" hidden="1" x14ac:dyDescent="0.25">
      <c r="A174" s="256">
        <v>4000</v>
      </c>
      <c r="B174" s="194" t="s">
        <v>191</v>
      </c>
      <c r="C174" s="195">
        <f t="shared" si="189"/>
        <v>0</v>
      </c>
      <c r="D174" s="196">
        <f t="shared" ref="D174:E174" si="224">SUM(D175,D178)</f>
        <v>0</v>
      </c>
      <c r="E174" s="197">
        <f t="shared" si="224"/>
        <v>0</v>
      </c>
      <c r="F174" s="198">
        <f>SUM(F175,F178)</f>
        <v>0</v>
      </c>
      <c r="G174" s="196">
        <f t="shared" ref="G174:H174" si="225">SUM(G175,G178)</f>
        <v>0</v>
      </c>
      <c r="H174" s="197">
        <f t="shared" si="225"/>
        <v>0</v>
      </c>
      <c r="I174" s="198">
        <f>SUM(I175,I178)</f>
        <v>0</v>
      </c>
      <c r="J174" s="199">
        <f t="shared" ref="J174:K174" si="226">SUM(J175,J178)</f>
        <v>0</v>
      </c>
      <c r="K174" s="197">
        <f t="shared" si="226"/>
        <v>0</v>
      </c>
      <c r="L174" s="198">
        <f>SUM(L175,L178)</f>
        <v>0</v>
      </c>
      <c r="M174" s="196">
        <f t="shared" ref="M174:O174" si="227">SUM(M175,M178)</f>
        <v>0</v>
      </c>
      <c r="N174" s="197">
        <f t="shared" si="227"/>
        <v>0</v>
      </c>
      <c r="O174" s="198">
        <f t="shared" si="227"/>
        <v>0</v>
      </c>
      <c r="P174" s="200"/>
    </row>
    <row r="175" spans="1:16" ht="24" hidden="1" x14ac:dyDescent="0.25">
      <c r="A175" s="257">
        <v>4200</v>
      </c>
      <c r="B175" s="201" t="s">
        <v>192</v>
      </c>
      <c r="C175" s="80">
        <f t="shared" si="189"/>
        <v>0</v>
      </c>
      <c r="D175" s="202">
        <f t="shared" ref="D175:E175" si="228">SUM(D176,D177)</f>
        <v>0</v>
      </c>
      <c r="E175" s="203">
        <f t="shared" si="228"/>
        <v>0</v>
      </c>
      <c r="F175" s="91">
        <f>SUM(F176,F177)</f>
        <v>0</v>
      </c>
      <c r="G175" s="202">
        <f t="shared" ref="G175:H175" si="229">SUM(G176,G177)</f>
        <v>0</v>
      </c>
      <c r="H175" s="203">
        <f t="shared" si="229"/>
        <v>0</v>
      </c>
      <c r="I175" s="91">
        <f>SUM(I176,I177)</f>
        <v>0</v>
      </c>
      <c r="J175" s="204">
        <f t="shared" ref="J175:K175" si="230">SUM(J176,J177)</f>
        <v>0</v>
      </c>
      <c r="K175" s="203">
        <f t="shared" si="230"/>
        <v>0</v>
      </c>
      <c r="L175" s="91">
        <f>SUM(L176,L177)</f>
        <v>0</v>
      </c>
      <c r="M175" s="202">
        <f t="shared" ref="M175:O175" si="231">SUM(M176,M177)</f>
        <v>0</v>
      </c>
      <c r="N175" s="203">
        <f t="shared" si="231"/>
        <v>0</v>
      </c>
      <c r="O175" s="91">
        <f t="shared" si="231"/>
        <v>0</v>
      </c>
      <c r="P175" s="225"/>
    </row>
    <row r="176" spans="1:16" ht="36" hidden="1" x14ac:dyDescent="0.25">
      <c r="A176" s="226">
        <v>4240</v>
      </c>
      <c r="B176" s="93" t="s">
        <v>193</v>
      </c>
      <c r="C176" s="94">
        <f t="shared" si="189"/>
        <v>0</v>
      </c>
      <c r="D176" s="210"/>
      <c r="E176" s="211"/>
      <c r="F176" s="100">
        <f t="shared" ref="F176:F177" si="232">D176+E176</f>
        <v>0</v>
      </c>
      <c r="G176" s="210"/>
      <c r="H176" s="211"/>
      <c r="I176" s="100">
        <f t="shared" ref="I176:I177" si="233">G176+H176</f>
        <v>0</v>
      </c>
      <c r="J176" s="212"/>
      <c r="K176" s="211"/>
      <c r="L176" s="100">
        <f t="shared" ref="L176:L177" si="234">J176+K176</f>
        <v>0</v>
      </c>
      <c r="M176" s="210"/>
      <c r="N176" s="211"/>
      <c r="O176" s="100">
        <f t="shared" ref="O176:O177" si="235">M176+N176</f>
        <v>0</v>
      </c>
      <c r="P176" s="213"/>
    </row>
    <row r="177" spans="1:16" ht="24" hidden="1" x14ac:dyDescent="0.25">
      <c r="A177" s="218">
        <v>4250</v>
      </c>
      <c r="B177" s="103" t="s">
        <v>194</v>
      </c>
      <c r="C177" s="104">
        <f t="shared" si="189"/>
        <v>0</v>
      </c>
      <c r="D177" s="214"/>
      <c r="E177" s="215"/>
      <c r="F177" s="110">
        <f t="shared" si="232"/>
        <v>0</v>
      </c>
      <c r="G177" s="214"/>
      <c r="H177" s="215"/>
      <c r="I177" s="110">
        <f t="shared" si="233"/>
        <v>0</v>
      </c>
      <c r="J177" s="216"/>
      <c r="K177" s="215"/>
      <c r="L177" s="110">
        <f t="shared" si="234"/>
        <v>0</v>
      </c>
      <c r="M177" s="214"/>
      <c r="N177" s="215"/>
      <c r="O177" s="110">
        <f t="shared" si="235"/>
        <v>0</v>
      </c>
      <c r="P177" s="217"/>
    </row>
    <row r="178" spans="1:16" hidden="1" x14ac:dyDescent="0.25">
      <c r="A178" s="79">
        <v>4300</v>
      </c>
      <c r="B178" s="201" t="s">
        <v>195</v>
      </c>
      <c r="C178" s="80">
        <f t="shared" si="189"/>
        <v>0</v>
      </c>
      <c r="D178" s="202">
        <f t="shared" ref="D178:E178" si="236">SUM(D179)</f>
        <v>0</v>
      </c>
      <c r="E178" s="203">
        <f t="shared" si="236"/>
        <v>0</v>
      </c>
      <c r="F178" s="91">
        <f>SUM(F179)</f>
        <v>0</v>
      </c>
      <c r="G178" s="202">
        <f t="shared" ref="G178:H178" si="237">SUM(G179)</f>
        <v>0</v>
      </c>
      <c r="H178" s="203">
        <f t="shared" si="237"/>
        <v>0</v>
      </c>
      <c r="I178" s="91">
        <f>SUM(I179)</f>
        <v>0</v>
      </c>
      <c r="J178" s="204">
        <f t="shared" ref="J178:K178" si="238">SUM(J179)</f>
        <v>0</v>
      </c>
      <c r="K178" s="203">
        <f t="shared" si="238"/>
        <v>0</v>
      </c>
      <c r="L178" s="91">
        <f>SUM(L179)</f>
        <v>0</v>
      </c>
      <c r="M178" s="202">
        <f t="shared" ref="M178:O178" si="239">SUM(M179)</f>
        <v>0</v>
      </c>
      <c r="N178" s="203">
        <f t="shared" si="239"/>
        <v>0</v>
      </c>
      <c r="O178" s="91">
        <f t="shared" si="239"/>
        <v>0</v>
      </c>
      <c r="P178" s="225"/>
    </row>
    <row r="179" spans="1:16" ht="24" hidden="1" x14ac:dyDescent="0.25">
      <c r="A179" s="226">
        <v>4310</v>
      </c>
      <c r="B179" s="93" t="s">
        <v>196</v>
      </c>
      <c r="C179" s="94">
        <f t="shared" si="189"/>
        <v>0</v>
      </c>
      <c r="D179" s="227">
        <f t="shared" ref="D179:E179" si="240">SUM(D180:D180)</f>
        <v>0</v>
      </c>
      <c r="E179" s="228">
        <f t="shared" si="240"/>
        <v>0</v>
      </c>
      <c r="F179" s="100">
        <f>SUM(F180:F180)</f>
        <v>0</v>
      </c>
      <c r="G179" s="227">
        <f t="shared" ref="G179:H179" si="241">SUM(G180:G180)</f>
        <v>0</v>
      </c>
      <c r="H179" s="228">
        <f t="shared" si="241"/>
        <v>0</v>
      </c>
      <c r="I179" s="100">
        <f>SUM(I180:I180)</f>
        <v>0</v>
      </c>
      <c r="J179" s="229">
        <f t="shared" ref="J179:K179" si="242">SUM(J180:J180)</f>
        <v>0</v>
      </c>
      <c r="K179" s="228">
        <f t="shared" si="242"/>
        <v>0</v>
      </c>
      <c r="L179" s="100">
        <f>SUM(L180:L180)</f>
        <v>0</v>
      </c>
      <c r="M179" s="227">
        <f t="shared" ref="M179:O179" si="243">SUM(M180:M180)</f>
        <v>0</v>
      </c>
      <c r="N179" s="228">
        <f t="shared" si="243"/>
        <v>0</v>
      </c>
      <c r="O179" s="100">
        <f t="shared" si="243"/>
        <v>0</v>
      </c>
      <c r="P179" s="213"/>
    </row>
    <row r="180" spans="1:16" ht="36" hidden="1" x14ac:dyDescent="0.25">
      <c r="A180" s="60">
        <v>4311</v>
      </c>
      <c r="B180" s="103" t="s">
        <v>197</v>
      </c>
      <c r="C180" s="104">
        <f t="shared" si="189"/>
        <v>0</v>
      </c>
      <c r="D180" s="214"/>
      <c r="E180" s="215"/>
      <c r="F180" s="110">
        <f>D180+E180</f>
        <v>0</v>
      </c>
      <c r="G180" s="214"/>
      <c r="H180" s="215"/>
      <c r="I180" s="110">
        <f>G180+H180</f>
        <v>0</v>
      </c>
      <c r="J180" s="216"/>
      <c r="K180" s="215"/>
      <c r="L180" s="110">
        <f>J180+K180</f>
        <v>0</v>
      </c>
      <c r="M180" s="214"/>
      <c r="N180" s="215"/>
      <c r="O180" s="110">
        <f t="shared" ref="O180" si="244">M180+N180</f>
        <v>0</v>
      </c>
      <c r="P180" s="217"/>
    </row>
    <row r="181" spans="1:16" s="34" customFormat="1" ht="24" x14ac:dyDescent="0.25">
      <c r="A181" s="258"/>
      <c r="B181" s="25" t="s">
        <v>198</v>
      </c>
      <c r="C181" s="173">
        <f t="shared" si="189"/>
        <v>36923</v>
      </c>
      <c r="D181" s="174">
        <f t="shared" ref="D181:O181" si="245">SUM(D182,D211,D252,D265)</f>
        <v>35700</v>
      </c>
      <c r="E181" s="175">
        <f t="shared" si="245"/>
        <v>0</v>
      </c>
      <c r="F181" s="176">
        <f t="shared" si="245"/>
        <v>35700</v>
      </c>
      <c r="G181" s="174">
        <f t="shared" si="245"/>
        <v>0</v>
      </c>
      <c r="H181" s="175">
        <f t="shared" si="245"/>
        <v>0</v>
      </c>
      <c r="I181" s="176">
        <f t="shared" si="245"/>
        <v>0</v>
      </c>
      <c r="J181" s="177">
        <f t="shared" si="245"/>
        <v>1223</v>
      </c>
      <c r="K181" s="175">
        <f t="shared" si="245"/>
        <v>0</v>
      </c>
      <c r="L181" s="176">
        <f t="shared" si="245"/>
        <v>1223</v>
      </c>
      <c r="M181" s="174">
        <f t="shared" si="245"/>
        <v>0</v>
      </c>
      <c r="N181" s="175">
        <f t="shared" si="245"/>
        <v>0</v>
      </c>
      <c r="O181" s="176">
        <f t="shared" si="245"/>
        <v>0</v>
      </c>
      <c r="P181" s="259"/>
    </row>
    <row r="182" spans="1:16" x14ac:dyDescent="0.25">
      <c r="A182" s="194">
        <v>5000</v>
      </c>
      <c r="B182" s="194" t="s">
        <v>199</v>
      </c>
      <c r="C182" s="195">
        <f t="shared" si="189"/>
        <v>35700</v>
      </c>
      <c r="D182" s="196">
        <f t="shared" ref="D182:E182" si="246">D183+D187</f>
        <v>35700</v>
      </c>
      <c r="E182" s="197">
        <f t="shared" si="246"/>
        <v>0</v>
      </c>
      <c r="F182" s="198">
        <f>F183+F187</f>
        <v>35700</v>
      </c>
      <c r="G182" s="196">
        <f t="shared" ref="G182:H182" si="247">G183+G187</f>
        <v>0</v>
      </c>
      <c r="H182" s="197">
        <f t="shared" si="247"/>
        <v>0</v>
      </c>
      <c r="I182" s="198">
        <f>I183+I187</f>
        <v>0</v>
      </c>
      <c r="J182" s="199">
        <f t="shared" ref="J182:K182" si="248">J183+J187</f>
        <v>0</v>
      </c>
      <c r="K182" s="197">
        <f t="shared" si="248"/>
        <v>0</v>
      </c>
      <c r="L182" s="198">
        <f>L183+L187</f>
        <v>0</v>
      </c>
      <c r="M182" s="196">
        <f t="shared" ref="M182:O182" si="249">M183+M187</f>
        <v>0</v>
      </c>
      <c r="N182" s="197">
        <f t="shared" si="249"/>
        <v>0</v>
      </c>
      <c r="O182" s="198">
        <f t="shared" si="249"/>
        <v>0</v>
      </c>
      <c r="P182" s="200"/>
    </row>
    <row r="183" spans="1:16" hidden="1" x14ac:dyDescent="0.25">
      <c r="A183" s="79">
        <v>5100</v>
      </c>
      <c r="B183" s="201" t="s">
        <v>200</v>
      </c>
      <c r="C183" s="80">
        <f t="shared" si="189"/>
        <v>0</v>
      </c>
      <c r="D183" s="202">
        <f t="shared" ref="D183:E183" si="250">SUM(D184:D186)</f>
        <v>0</v>
      </c>
      <c r="E183" s="203">
        <f t="shared" si="250"/>
        <v>0</v>
      </c>
      <c r="F183" s="91">
        <f>SUM(F184:F186)</f>
        <v>0</v>
      </c>
      <c r="G183" s="202">
        <f t="shared" ref="G183:H183" si="251">SUM(G184:G186)</f>
        <v>0</v>
      </c>
      <c r="H183" s="203">
        <f t="shared" si="251"/>
        <v>0</v>
      </c>
      <c r="I183" s="91">
        <f>SUM(I184:I186)</f>
        <v>0</v>
      </c>
      <c r="J183" s="204">
        <f t="shared" ref="J183:K183" si="252">SUM(J184:J186)</f>
        <v>0</v>
      </c>
      <c r="K183" s="203">
        <f t="shared" si="252"/>
        <v>0</v>
      </c>
      <c r="L183" s="91">
        <f>SUM(L184:L186)</f>
        <v>0</v>
      </c>
      <c r="M183" s="202">
        <f t="shared" ref="M183:O183" si="253">SUM(M184:M186)</f>
        <v>0</v>
      </c>
      <c r="N183" s="203">
        <f t="shared" si="253"/>
        <v>0</v>
      </c>
      <c r="O183" s="91">
        <f t="shared" si="253"/>
        <v>0</v>
      </c>
      <c r="P183" s="225"/>
    </row>
    <row r="184" spans="1:16" hidden="1" x14ac:dyDescent="0.25">
      <c r="A184" s="226">
        <v>5110</v>
      </c>
      <c r="B184" s="93" t="s">
        <v>201</v>
      </c>
      <c r="C184" s="94">
        <f t="shared" si="189"/>
        <v>0</v>
      </c>
      <c r="D184" s="210"/>
      <c r="E184" s="211"/>
      <c r="F184" s="100">
        <f t="shared" ref="F184:F186" si="254">D184+E184</f>
        <v>0</v>
      </c>
      <c r="G184" s="210"/>
      <c r="H184" s="211"/>
      <c r="I184" s="100">
        <f t="shared" ref="I184:I186" si="255">G184+H184</f>
        <v>0</v>
      </c>
      <c r="J184" s="212"/>
      <c r="K184" s="211"/>
      <c r="L184" s="100">
        <f t="shared" ref="L184:L186" si="256">J184+K184</f>
        <v>0</v>
      </c>
      <c r="M184" s="210"/>
      <c r="N184" s="211"/>
      <c r="O184" s="100">
        <f t="shared" ref="O184:O186" si="257">M184+N184</f>
        <v>0</v>
      </c>
      <c r="P184" s="213"/>
    </row>
    <row r="185" spans="1:16" ht="24" hidden="1" x14ac:dyDescent="0.25">
      <c r="A185" s="218">
        <v>5120</v>
      </c>
      <c r="B185" s="103" t="s">
        <v>202</v>
      </c>
      <c r="C185" s="104">
        <f t="shared" si="189"/>
        <v>0</v>
      </c>
      <c r="D185" s="214"/>
      <c r="E185" s="215"/>
      <c r="F185" s="110">
        <f t="shared" si="254"/>
        <v>0</v>
      </c>
      <c r="G185" s="214"/>
      <c r="H185" s="215"/>
      <c r="I185" s="110">
        <f t="shared" si="255"/>
        <v>0</v>
      </c>
      <c r="J185" s="216"/>
      <c r="K185" s="215"/>
      <c r="L185" s="110">
        <f t="shared" si="256"/>
        <v>0</v>
      </c>
      <c r="M185" s="214"/>
      <c r="N185" s="215"/>
      <c r="O185" s="110">
        <f t="shared" si="257"/>
        <v>0</v>
      </c>
      <c r="P185" s="217"/>
    </row>
    <row r="186" spans="1:16" hidden="1" x14ac:dyDescent="0.25">
      <c r="A186" s="218">
        <v>5140</v>
      </c>
      <c r="B186" s="103" t="s">
        <v>203</v>
      </c>
      <c r="C186" s="104">
        <f t="shared" si="189"/>
        <v>0</v>
      </c>
      <c r="D186" s="214"/>
      <c r="E186" s="215"/>
      <c r="F186" s="110">
        <f t="shared" si="254"/>
        <v>0</v>
      </c>
      <c r="G186" s="214"/>
      <c r="H186" s="215"/>
      <c r="I186" s="110">
        <f t="shared" si="255"/>
        <v>0</v>
      </c>
      <c r="J186" s="216"/>
      <c r="K186" s="215"/>
      <c r="L186" s="110">
        <f t="shared" si="256"/>
        <v>0</v>
      </c>
      <c r="M186" s="214"/>
      <c r="N186" s="215"/>
      <c r="O186" s="110">
        <f t="shared" si="257"/>
        <v>0</v>
      </c>
      <c r="P186" s="217"/>
    </row>
    <row r="187" spans="1:16" ht="24" x14ac:dyDescent="0.25">
      <c r="A187" s="79">
        <v>5200</v>
      </c>
      <c r="B187" s="201" t="s">
        <v>204</v>
      </c>
      <c r="C187" s="80">
        <f t="shared" si="189"/>
        <v>35700</v>
      </c>
      <c r="D187" s="202">
        <f t="shared" ref="D187:E187" si="258">D188+D198+D199+D206+D207+D208+D210</f>
        <v>35700</v>
      </c>
      <c r="E187" s="203">
        <f t="shared" si="258"/>
        <v>0</v>
      </c>
      <c r="F187" s="91">
        <f>F188+F198+F199+F206+F207+F208+F210</f>
        <v>35700</v>
      </c>
      <c r="G187" s="202">
        <f t="shared" ref="G187:H187" si="259">G188+G198+G199+G206+G207+G208+G210</f>
        <v>0</v>
      </c>
      <c r="H187" s="203">
        <f t="shared" si="259"/>
        <v>0</v>
      </c>
      <c r="I187" s="91">
        <f>I188+I198+I199+I206+I207+I208+I210</f>
        <v>0</v>
      </c>
      <c r="J187" s="204">
        <f t="shared" ref="J187:K187" si="260">J188+J198+J199+J206+J207+J208+J210</f>
        <v>0</v>
      </c>
      <c r="K187" s="203">
        <f t="shared" si="260"/>
        <v>0</v>
      </c>
      <c r="L187" s="91">
        <f>L188+L198+L199+L206+L207+L208+L210</f>
        <v>0</v>
      </c>
      <c r="M187" s="202">
        <f t="shared" ref="M187:O187" si="261">M188+M198+M199+M206+M207+M208+M210</f>
        <v>0</v>
      </c>
      <c r="N187" s="203">
        <f t="shared" si="261"/>
        <v>0</v>
      </c>
      <c r="O187" s="91">
        <f t="shared" si="261"/>
        <v>0</v>
      </c>
      <c r="P187" s="225"/>
    </row>
    <row r="188" spans="1:16" hidden="1" x14ac:dyDescent="0.25">
      <c r="A188" s="206">
        <v>5210</v>
      </c>
      <c r="B188" s="165" t="s">
        <v>205</v>
      </c>
      <c r="C188" s="170">
        <f t="shared" si="189"/>
        <v>0</v>
      </c>
      <c r="D188" s="171">
        <f t="shared" ref="D188:E188" si="262">SUM(D189:D197)</f>
        <v>0</v>
      </c>
      <c r="E188" s="172">
        <f t="shared" si="262"/>
        <v>0</v>
      </c>
      <c r="F188" s="207">
        <f>SUM(F189:F197)</f>
        <v>0</v>
      </c>
      <c r="G188" s="171">
        <f t="shared" ref="G188:H188" si="263">SUM(G189:G197)</f>
        <v>0</v>
      </c>
      <c r="H188" s="172">
        <f t="shared" si="263"/>
        <v>0</v>
      </c>
      <c r="I188" s="207">
        <f>SUM(I189:I197)</f>
        <v>0</v>
      </c>
      <c r="J188" s="208">
        <f t="shared" ref="J188:K188" si="264">SUM(J189:J197)</f>
        <v>0</v>
      </c>
      <c r="K188" s="172">
        <f t="shared" si="264"/>
        <v>0</v>
      </c>
      <c r="L188" s="207">
        <f>SUM(L189:L197)</f>
        <v>0</v>
      </c>
      <c r="M188" s="171">
        <f t="shared" ref="M188:O188" si="265">SUM(M189:M197)</f>
        <v>0</v>
      </c>
      <c r="N188" s="172">
        <f t="shared" si="265"/>
        <v>0</v>
      </c>
      <c r="O188" s="207">
        <f t="shared" si="265"/>
        <v>0</v>
      </c>
      <c r="P188" s="209"/>
    </row>
    <row r="189" spans="1:16" hidden="1" x14ac:dyDescent="0.25">
      <c r="A189" s="52">
        <v>5211</v>
      </c>
      <c r="B189" s="93" t="s">
        <v>206</v>
      </c>
      <c r="C189" s="94">
        <f t="shared" si="189"/>
        <v>0</v>
      </c>
      <c r="D189" s="210"/>
      <c r="E189" s="211"/>
      <c r="F189" s="100">
        <f t="shared" ref="F189:F198" si="266">D189+E189</f>
        <v>0</v>
      </c>
      <c r="G189" s="210"/>
      <c r="H189" s="211"/>
      <c r="I189" s="100">
        <f t="shared" ref="I189:I198" si="267">G189+H189</f>
        <v>0</v>
      </c>
      <c r="J189" s="212"/>
      <c r="K189" s="211"/>
      <c r="L189" s="100">
        <f t="shared" ref="L189:L198" si="268">J189+K189</f>
        <v>0</v>
      </c>
      <c r="M189" s="210"/>
      <c r="N189" s="211"/>
      <c r="O189" s="100">
        <f t="shared" ref="O189:O198" si="269">M189+N189</f>
        <v>0</v>
      </c>
      <c r="P189" s="213"/>
    </row>
    <row r="190" spans="1:16" hidden="1" x14ac:dyDescent="0.25">
      <c r="A190" s="60">
        <v>5212</v>
      </c>
      <c r="B190" s="103" t="s">
        <v>207</v>
      </c>
      <c r="C190" s="104">
        <f t="shared" si="189"/>
        <v>0</v>
      </c>
      <c r="D190" s="214"/>
      <c r="E190" s="215"/>
      <c r="F190" s="110">
        <f t="shared" si="266"/>
        <v>0</v>
      </c>
      <c r="G190" s="214"/>
      <c r="H190" s="215"/>
      <c r="I190" s="110">
        <f t="shared" si="267"/>
        <v>0</v>
      </c>
      <c r="J190" s="216"/>
      <c r="K190" s="215"/>
      <c r="L190" s="110">
        <f t="shared" si="268"/>
        <v>0</v>
      </c>
      <c r="M190" s="214"/>
      <c r="N190" s="215"/>
      <c r="O190" s="110">
        <f t="shared" si="269"/>
        <v>0</v>
      </c>
      <c r="P190" s="217"/>
    </row>
    <row r="191" spans="1:16" hidden="1" x14ac:dyDescent="0.25">
      <c r="A191" s="60">
        <v>5213</v>
      </c>
      <c r="B191" s="103" t="s">
        <v>208</v>
      </c>
      <c r="C191" s="104">
        <f t="shared" si="189"/>
        <v>0</v>
      </c>
      <c r="D191" s="214"/>
      <c r="E191" s="215"/>
      <c r="F191" s="110">
        <f t="shared" si="266"/>
        <v>0</v>
      </c>
      <c r="G191" s="214"/>
      <c r="H191" s="215"/>
      <c r="I191" s="110">
        <f t="shared" si="267"/>
        <v>0</v>
      </c>
      <c r="J191" s="216"/>
      <c r="K191" s="215"/>
      <c r="L191" s="110">
        <f t="shared" si="268"/>
        <v>0</v>
      </c>
      <c r="M191" s="214"/>
      <c r="N191" s="215"/>
      <c r="O191" s="110">
        <f t="shared" si="269"/>
        <v>0</v>
      </c>
      <c r="P191" s="217"/>
    </row>
    <row r="192" spans="1:16" hidden="1" x14ac:dyDescent="0.25">
      <c r="A192" s="60">
        <v>5214</v>
      </c>
      <c r="B192" s="103" t="s">
        <v>209</v>
      </c>
      <c r="C192" s="104">
        <f t="shared" si="189"/>
        <v>0</v>
      </c>
      <c r="D192" s="214"/>
      <c r="E192" s="215"/>
      <c r="F192" s="110">
        <f t="shared" si="266"/>
        <v>0</v>
      </c>
      <c r="G192" s="214"/>
      <c r="H192" s="215"/>
      <c r="I192" s="110">
        <f t="shared" si="267"/>
        <v>0</v>
      </c>
      <c r="J192" s="216"/>
      <c r="K192" s="215"/>
      <c r="L192" s="110">
        <f t="shared" si="268"/>
        <v>0</v>
      </c>
      <c r="M192" s="214"/>
      <c r="N192" s="215"/>
      <c r="O192" s="110">
        <f t="shared" si="269"/>
        <v>0</v>
      </c>
      <c r="P192" s="217"/>
    </row>
    <row r="193" spans="1:16" hidden="1" x14ac:dyDescent="0.25">
      <c r="A193" s="60">
        <v>5215</v>
      </c>
      <c r="B193" s="103" t="s">
        <v>210</v>
      </c>
      <c r="C193" s="104">
        <f t="shared" si="189"/>
        <v>0</v>
      </c>
      <c r="D193" s="214"/>
      <c r="E193" s="215"/>
      <c r="F193" s="110">
        <f t="shared" si="266"/>
        <v>0</v>
      </c>
      <c r="G193" s="214"/>
      <c r="H193" s="215"/>
      <c r="I193" s="110">
        <f t="shared" si="267"/>
        <v>0</v>
      </c>
      <c r="J193" s="216"/>
      <c r="K193" s="215"/>
      <c r="L193" s="110">
        <f t="shared" si="268"/>
        <v>0</v>
      </c>
      <c r="M193" s="214"/>
      <c r="N193" s="215"/>
      <c r="O193" s="110">
        <f t="shared" si="269"/>
        <v>0</v>
      </c>
      <c r="P193" s="217"/>
    </row>
    <row r="194" spans="1:16" ht="14.25" hidden="1" customHeight="1" x14ac:dyDescent="0.25">
      <c r="A194" s="60">
        <v>5216</v>
      </c>
      <c r="B194" s="103" t="s">
        <v>211</v>
      </c>
      <c r="C194" s="104">
        <f t="shared" si="189"/>
        <v>0</v>
      </c>
      <c r="D194" s="214"/>
      <c r="E194" s="215"/>
      <c r="F194" s="110">
        <f t="shared" si="266"/>
        <v>0</v>
      </c>
      <c r="G194" s="214"/>
      <c r="H194" s="215"/>
      <c r="I194" s="110">
        <f t="shared" si="267"/>
        <v>0</v>
      </c>
      <c r="J194" s="216"/>
      <c r="K194" s="215"/>
      <c r="L194" s="110">
        <f t="shared" si="268"/>
        <v>0</v>
      </c>
      <c r="M194" s="214"/>
      <c r="N194" s="215"/>
      <c r="O194" s="110">
        <f t="shared" si="269"/>
        <v>0</v>
      </c>
      <c r="P194" s="217"/>
    </row>
    <row r="195" spans="1:16" hidden="1" x14ac:dyDescent="0.25">
      <c r="A195" s="60">
        <v>5217</v>
      </c>
      <c r="B195" s="103" t="s">
        <v>212</v>
      </c>
      <c r="C195" s="104">
        <f t="shared" si="189"/>
        <v>0</v>
      </c>
      <c r="D195" s="214"/>
      <c r="E195" s="215"/>
      <c r="F195" s="110">
        <f t="shared" si="266"/>
        <v>0</v>
      </c>
      <c r="G195" s="214"/>
      <c r="H195" s="215"/>
      <c r="I195" s="110">
        <f t="shared" si="267"/>
        <v>0</v>
      </c>
      <c r="J195" s="216"/>
      <c r="K195" s="215"/>
      <c r="L195" s="110">
        <f t="shared" si="268"/>
        <v>0</v>
      </c>
      <c r="M195" s="214"/>
      <c r="N195" s="215"/>
      <c r="O195" s="110">
        <f t="shared" si="269"/>
        <v>0</v>
      </c>
      <c r="P195" s="217"/>
    </row>
    <row r="196" spans="1:16" hidden="1" x14ac:dyDescent="0.25">
      <c r="A196" s="60">
        <v>5218</v>
      </c>
      <c r="B196" s="103" t="s">
        <v>213</v>
      </c>
      <c r="C196" s="104">
        <f t="shared" si="189"/>
        <v>0</v>
      </c>
      <c r="D196" s="214"/>
      <c r="E196" s="215"/>
      <c r="F196" s="110">
        <f t="shared" si="266"/>
        <v>0</v>
      </c>
      <c r="G196" s="214"/>
      <c r="H196" s="215"/>
      <c r="I196" s="110">
        <f t="shared" si="267"/>
        <v>0</v>
      </c>
      <c r="J196" s="216"/>
      <c r="K196" s="215"/>
      <c r="L196" s="110">
        <f t="shared" si="268"/>
        <v>0</v>
      </c>
      <c r="M196" s="214"/>
      <c r="N196" s="215"/>
      <c r="O196" s="110">
        <f t="shared" si="269"/>
        <v>0</v>
      </c>
      <c r="P196" s="217"/>
    </row>
    <row r="197" spans="1:16" hidden="1" x14ac:dyDescent="0.25">
      <c r="A197" s="60">
        <v>5219</v>
      </c>
      <c r="B197" s="103" t="s">
        <v>214</v>
      </c>
      <c r="C197" s="104">
        <f t="shared" si="189"/>
        <v>0</v>
      </c>
      <c r="D197" s="214"/>
      <c r="E197" s="215"/>
      <c r="F197" s="110">
        <f t="shared" si="266"/>
        <v>0</v>
      </c>
      <c r="G197" s="214"/>
      <c r="H197" s="215"/>
      <c r="I197" s="110">
        <f t="shared" si="267"/>
        <v>0</v>
      </c>
      <c r="J197" s="216"/>
      <c r="K197" s="215"/>
      <c r="L197" s="110">
        <f t="shared" si="268"/>
        <v>0</v>
      </c>
      <c r="M197" s="214"/>
      <c r="N197" s="215"/>
      <c r="O197" s="110">
        <f t="shared" si="269"/>
        <v>0</v>
      </c>
      <c r="P197" s="217"/>
    </row>
    <row r="198" spans="1:16" ht="13.5" hidden="1" customHeight="1" x14ac:dyDescent="0.25">
      <c r="A198" s="218">
        <v>5220</v>
      </c>
      <c r="B198" s="103" t="s">
        <v>215</v>
      </c>
      <c r="C198" s="104">
        <f t="shared" si="189"/>
        <v>0</v>
      </c>
      <c r="D198" s="214"/>
      <c r="E198" s="215"/>
      <c r="F198" s="110">
        <f t="shared" si="266"/>
        <v>0</v>
      </c>
      <c r="G198" s="214"/>
      <c r="H198" s="215"/>
      <c r="I198" s="110">
        <f t="shared" si="267"/>
        <v>0</v>
      </c>
      <c r="J198" s="216"/>
      <c r="K198" s="215"/>
      <c r="L198" s="110">
        <f t="shared" si="268"/>
        <v>0</v>
      </c>
      <c r="M198" s="214"/>
      <c r="N198" s="215"/>
      <c r="O198" s="110">
        <f t="shared" si="269"/>
        <v>0</v>
      </c>
      <c r="P198" s="217"/>
    </row>
    <row r="199" spans="1:16" x14ac:dyDescent="0.25">
      <c r="A199" s="218">
        <v>5230</v>
      </c>
      <c r="B199" s="103" t="s">
        <v>216</v>
      </c>
      <c r="C199" s="104">
        <f t="shared" si="189"/>
        <v>20500</v>
      </c>
      <c r="D199" s="219">
        <f t="shared" ref="D199:E199" si="270">SUM(D200:D205)</f>
        <v>20500</v>
      </c>
      <c r="E199" s="220">
        <f t="shared" si="270"/>
        <v>0</v>
      </c>
      <c r="F199" s="110">
        <f>SUM(F200:F205)</f>
        <v>20500</v>
      </c>
      <c r="G199" s="219">
        <f t="shared" ref="G199:H199" si="271">SUM(G200:G205)</f>
        <v>0</v>
      </c>
      <c r="H199" s="220">
        <f t="shared" si="271"/>
        <v>0</v>
      </c>
      <c r="I199" s="110">
        <f>SUM(I200:I205)</f>
        <v>0</v>
      </c>
      <c r="J199" s="221">
        <f t="shared" ref="J199:K199" si="272">SUM(J200:J205)</f>
        <v>0</v>
      </c>
      <c r="K199" s="220">
        <f t="shared" si="272"/>
        <v>0</v>
      </c>
      <c r="L199" s="110">
        <f>SUM(L200:L205)</f>
        <v>0</v>
      </c>
      <c r="M199" s="219">
        <f t="shared" ref="M199:O199" si="273">SUM(M200:M205)</f>
        <v>0</v>
      </c>
      <c r="N199" s="220">
        <f t="shared" si="273"/>
        <v>0</v>
      </c>
      <c r="O199" s="110">
        <f t="shared" si="273"/>
        <v>0</v>
      </c>
      <c r="P199" s="217"/>
    </row>
    <row r="200" spans="1:16" hidden="1" x14ac:dyDescent="0.25">
      <c r="A200" s="60">
        <v>5231</v>
      </c>
      <c r="B200" s="103" t="s">
        <v>217</v>
      </c>
      <c r="C200" s="104">
        <f t="shared" si="189"/>
        <v>0</v>
      </c>
      <c r="D200" s="214"/>
      <c r="E200" s="215"/>
      <c r="F200" s="110">
        <f t="shared" ref="F200:F207" si="274">D200+E200</f>
        <v>0</v>
      </c>
      <c r="G200" s="214"/>
      <c r="H200" s="215"/>
      <c r="I200" s="110">
        <f t="shared" ref="I200:I207" si="275">G200+H200</f>
        <v>0</v>
      </c>
      <c r="J200" s="216"/>
      <c r="K200" s="215"/>
      <c r="L200" s="110">
        <f t="shared" ref="L200:L207" si="276">J200+K200</f>
        <v>0</v>
      </c>
      <c r="M200" s="214"/>
      <c r="N200" s="215"/>
      <c r="O200" s="110">
        <f t="shared" ref="O200:O207" si="277">M200+N200</f>
        <v>0</v>
      </c>
      <c r="P200" s="217"/>
    </row>
    <row r="201" spans="1:16" hidden="1" x14ac:dyDescent="0.25">
      <c r="A201" s="60">
        <v>5233</v>
      </c>
      <c r="B201" s="103" t="s">
        <v>218</v>
      </c>
      <c r="C201" s="104">
        <f t="shared" si="189"/>
        <v>0</v>
      </c>
      <c r="D201" s="214"/>
      <c r="E201" s="215"/>
      <c r="F201" s="110">
        <f t="shared" si="274"/>
        <v>0</v>
      </c>
      <c r="G201" s="214"/>
      <c r="H201" s="215"/>
      <c r="I201" s="110">
        <f t="shared" si="275"/>
        <v>0</v>
      </c>
      <c r="J201" s="216"/>
      <c r="K201" s="215"/>
      <c r="L201" s="110">
        <f t="shared" si="276"/>
        <v>0</v>
      </c>
      <c r="M201" s="214"/>
      <c r="N201" s="215"/>
      <c r="O201" s="110">
        <f t="shared" si="277"/>
        <v>0</v>
      </c>
      <c r="P201" s="217"/>
    </row>
    <row r="202" spans="1:16" ht="24" hidden="1" x14ac:dyDescent="0.25">
      <c r="A202" s="60">
        <v>5234</v>
      </c>
      <c r="B202" s="103" t="s">
        <v>219</v>
      </c>
      <c r="C202" s="104">
        <f t="shared" si="189"/>
        <v>0</v>
      </c>
      <c r="D202" s="214"/>
      <c r="E202" s="215"/>
      <c r="F202" s="110">
        <f t="shared" si="274"/>
        <v>0</v>
      </c>
      <c r="G202" s="214"/>
      <c r="H202" s="215"/>
      <c r="I202" s="110">
        <f t="shared" si="275"/>
        <v>0</v>
      </c>
      <c r="J202" s="216"/>
      <c r="K202" s="215"/>
      <c r="L202" s="110">
        <f t="shared" si="276"/>
        <v>0</v>
      </c>
      <c r="M202" s="214"/>
      <c r="N202" s="215"/>
      <c r="O202" s="110">
        <f t="shared" si="277"/>
        <v>0</v>
      </c>
      <c r="P202" s="217"/>
    </row>
    <row r="203" spans="1:16" ht="14.25" hidden="1" customHeight="1" x14ac:dyDescent="0.25">
      <c r="A203" s="60">
        <v>5236</v>
      </c>
      <c r="B203" s="103" t="s">
        <v>220</v>
      </c>
      <c r="C203" s="104">
        <f t="shared" si="189"/>
        <v>0</v>
      </c>
      <c r="D203" s="214"/>
      <c r="E203" s="215"/>
      <c r="F203" s="110">
        <f t="shared" si="274"/>
        <v>0</v>
      </c>
      <c r="G203" s="214"/>
      <c r="H203" s="215"/>
      <c r="I203" s="110">
        <f t="shared" si="275"/>
        <v>0</v>
      </c>
      <c r="J203" s="216"/>
      <c r="K203" s="215"/>
      <c r="L203" s="110">
        <f t="shared" si="276"/>
        <v>0</v>
      </c>
      <c r="M203" s="214"/>
      <c r="N203" s="215"/>
      <c r="O203" s="110">
        <f t="shared" si="277"/>
        <v>0</v>
      </c>
      <c r="P203" s="217"/>
    </row>
    <row r="204" spans="1:16" ht="24" hidden="1" x14ac:dyDescent="0.25">
      <c r="A204" s="60">
        <v>5238</v>
      </c>
      <c r="B204" s="103" t="s">
        <v>221</v>
      </c>
      <c r="C204" s="104">
        <f t="shared" si="189"/>
        <v>0</v>
      </c>
      <c r="D204" s="214"/>
      <c r="E204" s="215"/>
      <c r="F204" s="110">
        <f t="shared" si="274"/>
        <v>0</v>
      </c>
      <c r="G204" s="214"/>
      <c r="H204" s="215"/>
      <c r="I204" s="110">
        <f t="shared" si="275"/>
        <v>0</v>
      </c>
      <c r="J204" s="216"/>
      <c r="K204" s="215"/>
      <c r="L204" s="110">
        <f t="shared" si="276"/>
        <v>0</v>
      </c>
      <c r="M204" s="214"/>
      <c r="N204" s="215"/>
      <c r="O204" s="110">
        <f t="shared" si="277"/>
        <v>0</v>
      </c>
      <c r="P204" s="217"/>
    </row>
    <row r="205" spans="1:16" ht="24" x14ac:dyDescent="0.25">
      <c r="A205" s="60">
        <v>5239</v>
      </c>
      <c r="B205" s="103" t="s">
        <v>222</v>
      </c>
      <c r="C205" s="104">
        <f t="shared" si="189"/>
        <v>20500</v>
      </c>
      <c r="D205" s="214">
        <v>20500</v>
      </c>
      <c r="E205" s="215"/>
      <c r="F205" s="110">
        <f t="shared" si="274"/>
        <v>20500</v>
      </c>
      <c r="G205" s="214"/>
      <c r="H205" s="215"/>
      <c r="I205" s="110">
        <f t="shared" si="275"/>
        <v>0</v>
      </c>
      <c r="J205" s="216"/>
      <c r="K205" s="215"/>
      <c r="L205" s="110">
        <f t="shared" si="276"/>
        <v>0</v>
      </c>
      <c r="M205" s="214"/>
      <c r="N205" s="215"/>
      <c r="O205" s="110">
        <f t="shared" si="277"/>
        <v>0</v>
      </c>
      <c r="P205" s="217"/>
    </row>
    <row r="206" spans="1:16" ht="24" hidden="1" x14ac:dyDescent="0.25">
      <c r="A206" s="218">
        <v>5240</v>
      </c>
      <c r="B206" s="103" t="s">
        <v>223</v>
      </c>
      <c r="C206" s="104">
        <f t="shared" si="189"/>
        <v>0</v>
      </c>
      <c r="D206" s="214"/>
      <c r="E206" s="215"/>
      <c r="F206" s="110">
        <f t="shared" si="274"/>
        <v>0</v>
      </c>
      <c r="G206" s="214"/>
      <c r="H206" s="215"/>
      <c r="I206" s="110">
        <f t="shared" si="275"/>
        <v>0</v>
      </c>
      <c r="J206" s="216"/>
      <c r="K206" s="215"/>
      <c r="L206" s="110">
        <f t="shared" si="276"/>
        <v>0</v>
      </c>
      <c r="M206" s="214"/>
      <c r="N206" s="215"/>
      <c r="O206" s="110">
        <f t="shared" si="277"/>
        <v>0</v>
      </c>
      <c r="P206" s="217"/>
    </row>
    <row r="207" spans="1:16" x14ac:dyDescent="0.25">
      <c r="A207" s="218">
        <v>5250</v>
      </c>
      <c r="B207" s="103" t="s">
        <v>224</v>
      </c>
      <c r="C207" s="104">
        <f t="shared" si="189"/>
        <v>15200</v>
      </c>
      <c r="D207" s="214">
        <v>15200</v>
      </c>
      <c r="E207" s="215"/>
      <c r="F207" s="110">
        <f t="shared" si="274"/>
        <v>15200</v>
      </c>
      <c r="G207" s="214"/>
      <c r="H207" s="215"/>
      <c r="I207" s="110">
        <f t="shared" si="275"/>
        <v>0</v>
      </c>
      <c r="J207" s="216"/>
      <c r="K207" s="215"/>
      <c r="L207" s="110">
        <f t="shared" si="276"/>
        <v>0</v>
      </c>
      <c r="M207" s="214"/>
      <c r="N207" s="215"/>
      <c r="O207" s="110">
        <f t="shared" si="277"/>
        <v>0</v>
      </c>
      <c r="P207" s="217"/>
    </row>
    <row r="208" spans="1:16" hidden="1" x14ac:dyDescent="0.25">
      <c r="A208" s="218">
        <v>5260</v>
      </c>
      <c r="B208" s="103" t="s">
        <v>225</v>
      </c>
      <c r="C208" s="104">
        <f t="shared" si="189"/>
        <v>0</v>
      </c>
      <c r="D208" s="219">
        <f t="shared" ref="D208:E208" si="278">SUM(D209)</f>
        <v>0</v>
      </c>
      <c r="E208" s="220">
        <f t="shared" si="278"/>
        <v>0</v>
      </c>
      <c r="F208" s="110">
        <f>SUM(F209)</f>
        <v>0</v>
      </c>
      <c r="G208" s="219">
        <f t="shared" ref="G208:H208" si="279">SUM(G209)</f>
        <v>0</v>
      </c>
      <c r="H208" s="220">
        <f t="shared" si="279"/>
        <v>0</v>
      </c>
      <c r="I208" s="110">
        <f>SUM(I209)</f>
        <v>0</v>
      </c>
      <c r="J208" s="221">
        <f t="shared" ref="J208:K208" si="280">SUM(J209)</f>
        <v>0</v>
      </c>
      <c r="K208" s="220">
        <f t="shared" si="280"/>
        <v>0</v>
      </c>
      <c r="L208" s="110">
        <f>SUM(L209)</f>
        <v>0</v>
      </c>
      <c r="M208" s="219">
        <f t="shared" ref="M208:O208" si="281">SUM(M209)</f>
        <v>0</v>
      </c>
      <c r="N208" s="220">
        <f t="shared" si="281"/>
        <v>0</v>
      </c>
      <c r="O208" s="110">
        <f t="shared" si="281"/>
        <v>0</v>
      </c>
      <c r="P208" s="217"/>
    </row>
    <row r="209" spans="1:16" ht="24" hidden="1" x14ac:dyDescent="0.25">
      <c r="A209" s="60">
        <v>5269</v>
      </c>
      <c r="B209" s="103" t="s">
        <v>226</v>
      </c>
      <c r="C209" s="104">
        <f t="shared" si="189"/>
        <v>0</v>
      </c>
      <c r="D209" s="214"/>
      <c r="E209" s="215"/>
      <c r="F209" s="110">
        <f t="shared" ref="F209:F210" si="282">D209+E209</f>
        <v>0</v>
      </c>
      <c r="G209" s="214"/>
      <c r="H209" s="215"/>
      <c r="I209" s="110">
        <f t="shared" ref="I209:I210" si="283">G209+H209</f>
        <v>0</v>
      </c>
      <c r="J209" s="216"/>
      <c r="K209" s="215"/>
      <c r="L209" s="110">
        <f t="shared" ref="L209:L210" si="284">J209+K209</f>
        <v>0</v>
      </c>
      <c r="M209" s="214"/>
      <c r="N209" s="215"/>
      <c r="O209" s="110">
        <f t="shared" ref="O209:O210" si="285">M209+N209</f>
        <v>0</v>
      </c>
      <c r="P209" s="217"/>
    </row>
    <row r="210" spans="1:16" ht="24" hidden="1" x14ac:dyDescent="0.25">
      <c r="A210" s="206">
        <v>5270</v>
      </c>
      <c r="B210" s="165" t="s">
        <v>227</v>
      </c>
      <c r="C210" s="170">
        <f t="shared" si="189"/>
        <v>0</v>
      </c>
      <c r="D210" s="222"/>
      <c r="E210" s="223"/>
      <c r="F210" s="207">
        <f t="shared" si="282"/>
        <v>0</v>
      </c>
      <c r="G210" s="222"/>
      <c r="H210" s="223"/>
      <c r="I210" s="207">
        <f t="shared" si="283"/>
        <v>0</v>
      </c>
      <c r="J210" s="224"/>
      <c r="K210" s="223"/>
      <c r="L210" s="207">
        <f t="shared" si="284"/>
        <v>0</v>
      </c>
      <c r="M210" s="222"/>
      <c r="N210" s="223"/>
      <c r="O210" s="207">
        <f t="shared" si="285"/>
        <v>0</v>
      </c>
      <c r="P210" s="209"/>
    </row>
    <row r="211" spans="1:16" ht="24" hidden="1" x14ac:dyDescent="0.25">
      <c r="A211" s="194">
        <v>6000</v>
      </c>
      <c r="B211" s="194" t="s">
        <v>228</v>
      </c>
      <c r="C211" s="195">
        <f t="shared" si="189"/>
        <v>0</v>
      </c>
      <c r="D211" s="196">
        <f t="shared" ref="D211:O211" si="286">D212+D232+D240+D250</f>
        <v>0</v>
      </c>
      <c r="E211" s="197">
        <f t="shared" si="286"/>
        <v>0</v>
      </c>
      <c r="F211" s="198">
        <f t="shared" si="286"/>
        <v>0</v>
      </c>
      <c r="G211" s="196">
        <f t="shared" si="286"/>
        <v>0</v>
      </c>
      <c r="H211" s="197">
        <f t="shared" si="286"/>
        <v>0</v>
      </c>
      <c r="I211" s="198">
        <f t="shared" si="286"/>
        <v>0</v>
      </c>
      <c r="J211" s="199">
        <f t="shared" si="286"/>
        <v>0</v>
      </c>
      <c r="K211" s="197">
        <f t="shared" si="286"/>
        <v>0</v>
      </c>
      <c r="L211" s="198">
        <f t="shared" si="286"/>
        <v>0</v>
      </c>
      <c r="M211" s="196">
        <f t="shared" si="286"/>
        <v>0</v>
      </c>
      <c r="N211" s="197">
        <f t="shared" si="286"/>
        <v>0</v>
      </c>
      <c r="O211" s="198">
        <f t="shared" si="286"/>
        <v>0</v>
      </c>
      <c r="P211" s="200"/>
    </row>
    <row r="212" spans="1:16" ht="14.25" hidden="1" customHeight="1" x14ac:dyDescent="0.25">
      <c r="A212" s="250">
        <v>6200</v>
      </c>
      <c r="B212" s="242" t="s">
        <v>229</v>
      </c>
      <c r="C212" s="251">
        <f t="shared" si="189"/>
        <v>0</v>
      </c>
      <c r="D212" s="252">
        <f t="shared" ref="D212:E212" si="287">SUM(D213,D214,D216,D219,D225,D226,D227)</f>
        <v>0</v>
      </c>
      <c r="E212" s="253">
        <f t="shared" si="287"/>
        <v>0</v>
      </c>
      <c r="F212" s="254">
        <f>SUM(F213,F214,F216,F219,F225,F226,F227)</f>
        <v>0</v>
      </c>
      <c r="G212" s="252">
        <f t="shared" ref="G212:H212" si="288">SUM(G213,G214,G216,G219,G225,G226,G227)</f>
        <v>0</v>
      </c>
      <c r="H212" s="253">
        <f t="shared" si="288"/>
        <v>0</v>
      </c>
      <c r="I212" s="254">
        <f>SUM(I213,I214,I216,I219,I225,I226,I227)</f>
        <v>0</v>
      </c>
      <c r="J212" s="255">
        <f t="shared" ref="J212:K212" si="289">SUM(J213,J214,J216,J219,J225,J226,J227)</f>
        <v>0</v>
      </c>
      <c r="K212" s="253">
        <f t="shared" si="289"/>
        <v>0</v>
      </c>
      <c r="L212" s="254">
        <f>SUM(L213,L214,L216,L219,L225,L226,L227)</f>
        <v>0</v>
      </c>
      <c r="M212" s="252">
        <f t="shared" ref="M212:O212" si="290">SUM(M213,M214,M216,M219,M225,M226,M227)</f>
        <v>0</v>
      </c>
      <c r="N212" s="253">
        <f t="shared" si="290"/>
        <v>0</v>
      </c>
      <c r="O212" s="254">
        <f t="shared" si="290"/>
        <v>0</v>
      </c>
      <c r="P212" s="205"/>
    </row>
    <row r="213" spans="1:16" ht="24" hidden="1" x14ac:dyDescent="0.25">
      <c r="A213" s="226">
        <v>6220</v>
      </c>
      <c r="B213" s="93" t="s">
        <v>230</v>
      </c>
      <c r="C213" s="94">
        <f t="shared" ref="C213:C276" si="291">F213+I213+L213+O213</f>
        <v>0</v>
      </c>
      <c r="D213" s="210"/>
      <c r="E213" s="211"/>
      <c r="F213" s="100">
        <f>D213+E213</f>
        <v>0</v>
      </c>
      <c r="G213" s="210"/>
      <c r="H213" s="211"/>
      <c r="I213" s="100">
        <f>G213+H213</f>
        <v>0</v>
      </c>
      <c r="J213" s="212"/>
      <c r="K213" s="211"/>
      <c r="L213" s="100">
        <f>J213+K213</f>
        <v>0</v>
      </c>
      <c r="M213" s="210"/>
      <c r="N213" s="211"/>
      <c r="O213" s="100">
        <f t="shared" ref="O213" si="292">M213+N213</f>
        <v>0</v>
      </c>
      <c r="P213" s="213"/>
    </row>
    <row r="214" spans="1:16" hidden="1" x14ac:dyDescent="0.25">
      <c r="A214" s="218">
        <v>6230</v>
      </c>
      <c r="B214" s="103" t="s">
        <v>231</v>
      </c>
      <c r="C214" s="104">
        <f t="shared" si="291"/>
        <v>0</v>
      </c>
      <c r="D214" s="219">
        <f t="shared" ref="D214:O214" si="293">SUM(D215)</f>
        <v>0</v>
      </c>
      <c r="E214" s="220">
        <f t="shared" si="293"/>
        <v>0</v>
      </c>
      <c r="F214" s="110">
        <f t="shared" si="293"/>
        <v>0</v>
      </c>
      <c r="G214" s="219">
        <f t="shared" si="293"/>
        <v>0</v>
      </c>
      <c r="H214" s="220">
        <f t="shared" si="293"/>
        <v>0</v>
      </c>
      <c r="I214" s="110">
        <f t="shared" si="293"/>
        <v>0</v>
      </c>
      <c r="J214" s="221">
        <f t="shared" si="293"/>
        <v>0</v>
      </c>
      <c r="K214" s="220">
        <f t="shared" si="293"/>
        <v>0</v>
      </c>
      <c r="L214" s="110">
        <f t="shared" si="293"/>
        <v>0</v>
      </c>
      <c r="M214" s="219">
        <f t="shared" si="293"/>
        <v>0</v>
      </c>
      <c r="N214" s="220">
        <f t="shared" si="293"/>
        <v>0</v>
      </c>
      <c r="O214" s="110">
        <f t="shared" si="293"/>
        <v>0</v>
      </c>
      <c r="P214" s="217"/>
    </row>
    <row r="215" spans="1:16" ht="24" hidden="1" x14ac:dyDescent="0.25">
      <c r="A215" s="60">
        <v>6239</v>
      </c>
      <c r="B215" s="93" t="s">
        <v>232</v>
      </c>
      <c r="C215" s="104">
        <f t="shared" si="291"/>
        <v>0</v>
      </c>
      <c r="D215" s="210"/>
      <c r="E215" s="211"/>
      <c r="F215" s="100">
        <f>D215+E215</f>
        <v>0</v>
      </c>
      <c r="G215" s="210"/>
      <c r="H215" s="211"/>
      <c r="I215" s="100">
        <f>G215+H215</f>
        <v>0</v>
      </c>
      <c r="J215" s="212"/>
      <c r="K215" s="211"/>
      <c r="L215" s="100">
        <f>J215+K215</f>
        <v>0</v>
      </c>
      <c r="M215" s="210"/>
      <c r="N215" s="211"/>
      <c r="O215" s="100">
        <f t="shared" ref="O215" si="294">M215+N215</f>
        <v>0</v>
      </c>
      <c r="P215" s="213"/>
    </row>
    <row r="216" spans="1:16" ht="24" hidden="1" x14ac:dyDescent="0.25">
      <c r="A216" s="218">
        <v>6240</v>
      </c>
      <c r="B216" s="103" t="s">
        <v>233</v>
      </c>
      <c r="C216" s="104">
        <f t="shared" si="291"/>
        <v>0</v>
      </c>
      <c r="D216" s="219">
        <f t="shared" ref="D216:E216" si="295">SUM(D217:D218)</f>
        <v>0</v>
      </c>
      <c r="E216" s="220">
        <f t="shared" si="295"/>
        <v>0</v>
      </c>
      <c r="F216" s="110">
        <f>SUM(F217:F218)</f>
        <v>0</v>
      </c>
      <c r="G216" s="219">
        <f t="shared" ref="G216:H216" si="296">SUM(G217:G218)</f>
        <v>0</v>
      </c>
      <c r="H216" s="220">
        <f t="shared" si="296"/>
        <v>0</v>
      </c>
      <c r="I216" s="110">
        <f>SUM(I217:I218)</f>
        <v>0</v>
      </c>
      <c r="J216" s="221">
        <f t="shared" ref="J216:K216" si="297">SUM(J217:J218)</f>
        <v>0</v>
      </c>
      <c r="K216" s="220">
        <f t="shared" si="297"/>
        <v>0</v>
      </c>
      <c r="L216" s="110">
        <f>SUM(L217:L218)</f>
        <v>0</v>
      </c>
      <c r="M216" s="219">
        <f t="shared" ref="M216:O216" si="298">SUM(M217:M218)</f>
        <v>0</v>
      </c>
      <c r="N216" s="220">
        <f t="shared" si="298"/>
        <v>0</v>
      </c>
      <c r="O216" s="110">
        <f t="shared" si="298"/>
        <v>0</v>
      </c>
      <c r="P216" s="217"/>
    </row>
    <row r="217" spans="1:16" hidden="1" x14ac:dyDescent="0.25">
      <c r="A217" s="60">
        <v>6241</v>
      </c>
      <c r="B217" s="103" t="s">
        <v>234</v>
      </c>
      <c r="C217" s="104">
        <f t="shared" si="291"/>
        <v>0</v>
      </c>
      <c r="D217" s="214"/>
      <c r="E217" s="215"/>
      <c r="F217" s="110">
        <f t="shared" ref="F217:F218" si="299">D217+E217</f>
        <v>0</v>
      </c>
      <c r="G217" s="214"/>
      <c r="H217" s="215"/>
      <c r="I217" s="110">
        <f t="shared" ref="I217:I218" si="300">G217+H217</f>
        <v>0</v>
      </c>
      <c r="J217" s="216"/>
      <c r="K217" s="215"/>
      <c r="L217" s="110">
        <f t="shared" ref="L217:L218" si="301">J217+K217</f>
        <v>0</v>
      </c>
      <c r="M217" s="214"/>
      <c r="N217" s="215"/>
      <c r="O217" s="110">
        <f t="shared" ref="O217:O218" si="302">M217+N217</f>
        <v>0</v>
      </c>
      <c r="P217" s="217"/>
    </row>
    <row r="218" spans="1:16" hidden="1" x14ac:dyDescent="0.25">
      <c r="A218" s="60">
        <v>6242</v>
      </c>
      <c r="B218" s="103" t="s">
        <v>235</v>
      </c>
      <c r="C218" s="104">
        <f t="shared" si="291"/>
        <v>0</v>
      </c>
      <c r="D218" s="214"/>
      <c r="E218" s="215"/>
      <c r="F218" s="110">
        <f t="shared" si="299"/>
        <v>0</v>
      </c>
      <c r="G218" s="214"/>
      <c r="H218" s="215"/>
      <c r="I218" s="110">
        <f t="shared" si="300"/>
        <v>0</v>
      </c>
      <c r="J218" s="216"/>
      <c r="K218" s="215"/>
      <c r="L218" s="110">
        <f t="shared" si="301"/>
        <v>0</v>
      </c>
      <c r="M218" s="214"/>
      <c r="N218" s="215"/>
      <c r="O218" s="110">
        <f t="shared" si="302"/>
        <v>0</v>
      </c>
      <c r="P218" s="217"/>
    </row>
    <row r="219" spans="1:16" ht="25.5" hidden="1" customHeight="1" x14ac:dyDescent="0.25">
      <c r="A219" s="218">
        <v>6250</v>
      </c>
      <c r="B219" s="103" t="s">
        <v>236</v>
      </c>
      <c r="C219" s="104">
        <f t="shared" si="291"/>
        <v>0</v>
      </c>
      <c r="D219" s="219">
        <f t="shared" ref="D219:E219" si="303">SUM(D220:D224)</f>
        <v>0</v>
      </c>
      <c r="E219" s="220">
        <f t="shared" si="303"/>
        <v>0</v>
      </c>
      <c r="F219" s="110">
        <f>SUM(F220:F224)</f>
        <v>0</v>
      </c>
      <c r="G219" s="219">
        <f t="shared" ref="G219:H219" si="304">SUM(G220:G224)</f>
        <v>0</v>
      </c>
      <c r="H219" s="220">
        <f t="shared" si="304"/>
        <v>0</v>
      </c>
      <c r="I219" s="110">
        <f>SUM(I220:I224)</f>
        <v>0</v>
      </c>
      <c r="J219" s="221">
        <f t="shared" ref="J219:K219" si="305">SUM(J220:J224)</f>
        <v>0</v>
      </c>
      <c r="K219" s="220">
        <f t="shared" si="305"/>
        <v>0</v>
      </c>
      <c r="L219" s="110">
        <f>SUM(L220:L224)</f>
        <v>0</v>
      </c>
      <c r="M219" s="219">
        <f t="shared" ref="M219:O219" si="306">SUM(M220:M224)</f>
        <v>0</v>
      </c>
      <c r="N219" s="220">
        <f t="shared" si="306"/>
        <v>0</v>
      </c>
      <c r="O219" s="110">
        <f t="shared" si="306"/>
        <v>0</v>
      </c>
      <c r="P219" s="217"/>
    </row>
    <row r="220" spans="1:16" ht="14.25" hidden="1" customHeight="1" x14ac:dyDescent="0.25">
      <c r="A220" s="60">
        <v>6252</v>
      </c>
      <c r="B220" s="103" t="s">
        <v>237</v>
      </c>
      <c r="C220" s="104">
        <f t="shared" si="291"/>
        <v>0</v>
      </c>
      <c r="D220" s="214"/>
      <c r="E220" s="215"/>
      <c r="F220" s="110">
        <f t="shared" ref="F220:F226" si="307">D220+E220</f>
        <v>0</v>
      </c>
      <c r="G220" s="214"/>
      <c r="H220" s="215"/>
      <c r="I220" s="110">
        <f t="shared" ref="I220:I226" si="308">G220+H220</f>
        <v>0</v>
      </c>
      <c r="J220" s="216"/>
      <c r="K220" s="215"/>
      <c r="L220" s="110">
        <f t="shared" ref="L220:L226" si="309">J220+K220</f>
        <v>0</v>
      </c>
      <c r="M220" s="214"/>
      <c r="N220" s="215"/>
      <c r="O220" s="110">
        <f t="shared" ref="O220:O226" si="310">M220+N220</f>
        <v>0</v>
      </c>
      <c r="P220" s="217"/>
    </row>
    <row r="221" spans="1:16" ht="14.25" hidden="1" customHeight="1" x14ac:dyDescent="0.25">
      <c r="A221" s="60">
        <v>6253</v>
      </c>
      <c r="B221" s="103" t="s">
        <v>238</v>
      </c>
      <c r="C221" s="104">
        <f t="shared" si="291"/>
        <v>0</v>
      </c>
      <c r="D221" s="214"/>
      <c r="E221" s="215"/>
      <c r="F221" s="110">
        <f t="shared" si="307"/>
        <v>0</v>
      </c>
      <c r="G221" s="214"/>
      <c r="H221" s="215"/>
      <c r="I221" s="110">
        <f t="shared" si="308"/>
        <v>0</v>
      </c>
      <c r="J221" s="216"/>
      <c r="K221" s="215"/>
      <c r="L221" s="110">
        <f t="shared" si="309"/>
        <v>0</v>
      </c>
      <c r="M221" s="214"/>
      <c r="N221" s="215"/>
      <c r="O221" s="110">
        <f t="shared" si="310"/>
        <v>0</v>
      </c>
      <c r="P221" s="217"/>
    </row>
    <row r="222" spans="1:16" ht="24" hidden="1" x14ac:dyDescent="0.25">
      <c r="A222" s="60">
        <v>6254</v>
      </c>
      <c r="B222" s="103" t="s">
        <v>239</v>
      </c>
      <c r="C222" s="104">
        <f t="shared" si="291"/>
        <v>0</v>
      </c>
      <c r="D222" s="214"/>
      <c r="E222" s="215"/>
      <c r="F222" s="110">
        <f t="shared" si="307"/>
        <v>0</v>
      </c>
      <c r="G222" s="214"/>
      <c r="H222" s="215"/>
      <c r="I222" s="110">
        <f t="shared" si="308"/>
        <v>0</v>
      </c>
      <c r="J222" s="216"/>
      <c r="K222" s="215"/>
      <c r="L222" s="110">
        <f t="shared" si="309"/>
        <v>0</v>
      </c>
      <c r="M222" s="214"/>
      <c r="N222" s="215"/>
      <c r="O222" s="110">
        <f t="shared" si="310"/>
        <v>0</v>
      </c>
      <c r="P222" s="217"/>
    </row>
    <row r="223" spans="1:16" ht="24" hidden="1" x14ac:dyDescent="0.25">
      <c r="A223" s="60">
        <v>6255</v>
      </c>
      <c r="B223" s="103" t="s">
        <v>240</v>
      </c>
      <c r="C223" s="104">
        <f t="shared" si="291"/>
        <v>0</v>
      </c>
      <c r="D223" s="214"/>
      <c r="E223" s="215"/>
      <c r="F223" s="110">
        <f t="shared" si="307"/>
        <v>0</v>
      </c>
      <c r="G223" s="214"/>
      <c r="H223" s="215"/>
      <c r="I223" s="110">
        <f t="shared" si="308"/>
        <v>0</v>
      </c>
      <c r="J223" s="216"/>
      <c r="K223" s="215"/>
      <c r="L223" s="110">
        <f t="shared" si="309"/>
        <v>0</v>
      </c>
      <c r="M223" s="214"/>
      <c r="N223" s="215"/>
      <c r="O223" s="110">
        <f t="shared" si="310"/>
        <v>0</v>
      </c>
      <c r="P223" s="217"/>
    </row>
    <row r="224" spans="1:16" hidden="1" x14ac:dyDescent="0.25">
      <c r="A224" s="60">
        <v>6259</v>
      </c>
      <c r="B224" s="103" t="s">
        <v>241</v>
      </c>
      <c r="C224" s="104">
        <f t="shared" si="291"/>
        <v>0</v>
      </c>
      <c r="D224" s="214"/>
      <c r="E224" s="215"/>
      <c r="F224" s="110">
        <f t="shared" si="307"/>
        <v>0</v>
      </c>
      <c r="G224" s="214"/>
      <c r="H224" s="215"/>
      <c r="I224" s="110">
        <f t="shared" si="308"/>
        <v>0</v>
      </c>
      <c r="J224" s="216"/>
      <c r="K224" s="215"/>
      <c r="L224" s="110">
        <f t="shared" si="309"/>
        <v>0</v>
      </c>
      <c r="M224" s="214"/>
      <c r="N224" s="215"/>
      <c r="O224" s="110">
        <f t="shared" si="310"/>
        <v>0</v>
      </c>
      <c r="P224" s="217"/>
    </row>
    <row r="225" spans="1:16" ht="24" hidden="1" x14ac:dyDescent="0.25">
      <c r="A225" s="218">
        <v>6260</v>
      </c>
      <c r="B225" s="103" t="s">
        <v>242</v>
      </c>
      <c r="C225" s="104">
        <f t="shared" si="291"/>
        <v>0</v>
      </c>
      <c r="D225" s="214"/>
      <c r="E225" s="215"/>
      <c r="F225" s="110">
        <f t="shared" si="307"/>
        <v>0</v>
      </c>
      <c r="G225" s="214"/>
      <c r="H225" s="215"/>
      <c r="I225" s="110">
        <f t="shared" si="308"/>
        <v>0</v>
      </c>
      <c r="J225" s="216"/>
      <c r="K225" s="215"/>
      <c r="L225" s="110">
        <f t="shared" si="309"/>
        <v>0</v>
      </c>
      <c r="M225" s="214"/>
      <c r="N225" s="215"/>
      <c r="O225" s="110">
        <f t="shared" si="310"/>
        <v>0</v>
      </c>
      <c r="P225" s="217"/>
    </row>
    <row r="226" spans="1:16" hidden="1" x14ac:dyDescent="0.25">
      <c r="A226" s="218">
        <v>6270</v>
      </c>
      <c r="B226" s="103" t="s">
        <v>243</v>
      </c>
      <c r="C226" s="104">
        <f t="shared" si="291"/>
        <v>0</v>
      </c>
      <c r="D226" s="214"/>
      <c r="E226" s="215"/>
      <c r="F226" s="110">
        <f t="shared" si="307"/>
        <v>0</v>
      </c>
      <c r="G226" s="214"/>
      <c r="H226" s="215"/>
      <c r="I226" s="110">
        <f t="shared" si="308"/>
        <v>0</v>
      </c>
      <c r="J226" s="216"/>
      <c r="K226" s="215"/>
      <c r="L226" s="110">
        <f t="shared" si="309"/>
        <v>0</v>
      </c>
      <c r="M226" s="214"/>
      <c r="N226" s="215"/>
      <c r="O226" s="110">
        <f t="shared" si="310"/>
        <v>0</v>
      </c>
      <c r="P226" s="217"/>
    </row>
    <row r="227" spans="1:16" ht="24" hidden="1" x14ac:dyDescent="0.25">
      <c r="A227" s="226">
        <v>6290</v>
      </c>
      <c r="B227" s="93" t="s">
        <v>244</v>
      </c>
      <c r="C227" s="243">
        <f t="shared" si="291"/>
        <v>0</v>
      </c>
      <c r="D227" s="227">
        <f t="shared" ref="D227:E227" si="311">SUM(D228:D231)</f>
        <v>0</v>
      </c>
      <c r="E227" s="228">
        <f t="shared" si="311"/>
        <v>0</v>
      </c>
      <c r="F227" s="100">
        <f>SUM(F228:F231)</f>
        <v>0</v>
      </c>
      <c r="G227" s="227">
        <f t="shared" ref="G227:O227" si="312">SUM(G228:G231)</f>
        <v>0</v>
      </c>
      <c r="H227" s="228">
        <f t="shared" si="312"/>
        <v>0</v>
      </c>
      <c r="I227" s="100">
        <f t="shared" si="312"/>
        <v>0</v>
      </c>
      <c r="J227" s="229">
        <f t="shared" si="312"/>
        <v>0</v>
      </c>
      <c r="K227" s="228">
        <f t="shared" si="312"/>
        <v>0</v>
      </c>
      <c r="L227" s="100">
        <f t="shared" si="312"/>
        <v>0</v>
      </c>
      <c r="M227" s="227">
        <f t="shared" si="312"/>
        <v>0</v>
      </c>
      <c r="N227" s="228">
        <f t="shared" si="312"/>
        <v>0</v>
      </c>
      <c r="O227" s="100">
        <f t="shared" si="312"/>
        <v>0</v>
      </c>
      <c r="P227" s="244"/>
    </row>
    <row r="228" spans="1:16" hidden="1" x14ac:dyDescent="0.25">
      <c r="A228" s="60">
        <v>6291</v>
      </c>
      <c r="B228" s="103" t="s">
        <v>245</v>
      </c>
      <c r="C228" s="104">
        <f t="shared" si="291"/>
        <v>0</v>
      </c>
      <c r="D228" s="214"/>
      <c r="E228" s="215"/>
      <c r="F228" s="110">
        <f t="shared" ref="F228:F231" si="313">D228+E228</f>
        <v>0</v>
      </c>
      <c r="G228" s="214"/>
      <c r="H228" s="215"/>
      <c r="I228" s="110">
        <f t="shared" ref="I228:I231" si="314">G228+H228</f>
        <v>0</v>
      </c>
      <c r="J228" s="216"/>
      <c r="K228" s="215"/>
      <c r="L228" s="110">
        <f t="shared" ref="L228:L231" si="315">J228+K228</f>
        <v>0</v>
      </c>
      <c r="M228" s="214"/>
      <c r="N228" s="215"/>
      <c r="O228" s="110">
        <f t="shared" ref="O228:O231" si="316">M228+N228</f>
        <v>0</v>
      </c>
      <c r="P228" s="217"/>
    </row>
    <row r="229" spans="1:16" hidden="1" x14ac:dyDescent="0.25">
      <c r="A229" s="60">
        <v>6292</v>
      </c>
      <c r="B229" s="103" t="s">
        <v>246</v>
      </c>
      <c r="C229" s="104">
        <f t="shared" si="291"/>
        <v>0</v>
      </c>
      <c r="D229" s="214"/>
      <c r="E229" s="215"/>
      <c r="F229" s="110">
        <f t="shared" si="313"/>
        <v>0</v>
      </c>
      <c r="G229" s="214"/>
      <c r="H229" s="215"/>
      <c r="I229" s="110">
        <f t="shared" si="314"/>
        <v>0</v>
      </c>
      <c r="J229" s="216"/>
      <c r="K229" s="215"/>
      <c r="L229" s="110">
        <f t="shared" si="315"/>
        <v>0</v>
      </c>
      <c r="M229" s="214"/>
      <c r="N229" s="215"/>
      <c r="O229" s="110">
        <f t="shared" si="316"/>
        <v>0</v>
      </c>
      <c r="P229" s="217"/>
    </row>
    <row r="230" spans="1:16" ht="72" hidden="1" x14ac:dyDescent="0.25">
      <c r="A230" s="60">
        <v>6296</v>
      </c>
      <c r="B230" s="103" t="s">
        <v>247</v>
      </c>
      <c r="C230" s="104">
        <f t="shared" si="291"/>
        <v>0</v>
      </c>
      <c r="D230" s="214"/>
      <c r="E230" s="215"/>
      <c r="F230" s="110">
        <f t="shared" si="313"/>
        <v>0</v>
      </c>
      <c r="G230" s="214"/>
      <c r="H230" s="215"/>
      <c r="I230" s="110">
        <f t="shared" si="314"/>
        <v>0</v>
      </c>
      <c r="J230" s="216"/>
      <c r="K230" s="215"/>
      <c r="L230" s="110">
        <f t="shared" si="315"/>
        <v>0</v>
      </c>
      <c r="M230" s="214"/>
      <c r="N230" s="215"/>
      <c r="O230" s="110">
        <f t="shared" si="316"/>
        <v>0</v>
      </c>
      <c r="P230" s="217"/>
    </row>
    <row r="231" spans="1:16" ht="39.75" hidden="1" customHeight="1" x14ac:dyDescent="0.25">
      <c r="A231" s="60">
        <v>6299</v>
      </c>
      <c r="B231" s="103" t="s">
        <v>248</v>
      </c>
      <c r="C231" s="104">
        <f t="shared" si="291"/>
        <v>0</v>
      </c>
      <c r="D231" s="214"/>
      <c r="E231" s="215"/>
      <c r="F231" s="110">
        <f t="shared" si="313"/>
        <v>0</v>
      </c>
      <c r="G231" s="214"/>
      <c r="H231" s="215"/>
      <c r="I231" s="110">
        <f t="shared" si="314"/>
        <v>0</v>
      </c>
      <c r="J231" s="216"/>
      <c r="K231" s="215"/>
      <c r="L231" s="110">
        <f t="shared" si="315"/>
        <v>0</v>
      </c>
      <c r="M231" s="214"/>
      <c r="N231" s="215"/>
      <c r="O231" s="110">
        <f t="shared" si="316"/>
        <v>0</v>
      </c>
      <c r="P231" s="217"/>
    </row>
    <row r="232" spans="1:16" hidden="1" x14ac:dyDescent="0.25">
      <c r="A232" s="79">
        <v>6300</v>
      </c>
      <c r="B232" s="201" t="s">
        <v>249</v>
      </c>
      <c r="C232" s="80">
        <f t="shared" si="291"/>
        <v>0</v>
      </c>
      <c r="D232" s="202">
        <f t="shared" ref="D232:E232" si="317">SUM(D233,D238,D239)</f>
        <v>0</v>
      </c>
      <c r="E232" s="203">
        <f t="shared" si="317"/>
        <v>0</v>
      </c>
      <c r="F232" s="91">
        <f>SUM(F233,F238,F239)</f>
        <v>0</v>
      </c>
      <c r="G232" s="202">
        <f t="shared" ref="G232:O232" si="318">SUM(G233,G238,G239)</f>
        <v>0</v>
      </c>
      <c r="H232" s="203">
        <f t="shared" si="318"/>
        <v>0</v>
      </c>
      <c r="I232" s="91">
        <f t="shared" si="318"/>
        <v>0</v>
      </c>
      <c r="J232" s="204">
        <f t="shared" si="318"/>
        <v>0</v>
      </c>
      <c r="K232" s="203">
        <f t="shared" si="318"/>
        <v>0</v>
      </c>
      <c r="L232" s="91">
        <f t="shared" si="318"/>
        <v>0</v>
      </c>
      <c r="M232" s="202">
        <f t="shared" si="318"/>
        <v>0</v>
      </c>
      <c r="N232" s="203">
        <f t="shared" si="318"/>
        <v>0</v>
      </c>
      <c r="O232" s="91">
        <f t="shared" si="318"/>
        <v>0</v>
      </c>
      <c r="P232" s="230"/>
    </row>
    <row r="233" spans="1:16" ht="24" hidden="1" x14ac:dyDescent="0.25">
      <c r="A233" s="226">
        <v>6320</v>
      </c>
      <c r="B233" s="93" t="s">
        <v>250</v>
      </c>
      <c r="C233" s="243">
        <f t="shared" si="291"/>
        <v>0</v>
      </c>
      <c r="D233" s="227">
        <f t="shared" ref="D233:E233" si="319">SUM(D234:D237)</f>
        <v>0</v>
      </c>
      <c r="E233" s="228">
        <f t="shared" si="319"/>
        <v>0</v>
      </c>
      <c r="F233" s="100">
        <f>SUM(F234:F237)</f>
        <v>0</v>
      </c>
      <c r="G233" s="227">
        <f t="shared" ref="G233:O233" si="320">SUM(G234:G237)</f>
        <v>0</v>
      </c>
      <c r="H233" s="228">
        <f t="shared" si="320"/>
        <v>0</v>
      </c>
      <c r="I233" s="100">
        <f t="shared" si="320"/>
        <v>0</v>
      </c>
      <c r="J233" s="229">
        <f t="shared" si="320"/>
        <v>0</v>
      </c>
      <c r="K233" s="228">
        <f t="shared" si="320"/>
        <v>0</v>
      </c>
      <c r="L233" s="100">
        <f t="shared" si="320"/>
        <v>0</v>
      </c>
      <c r="M233" s="227">
        <f t="shared" si="320"/>
        <v>0</v>
      </c>
      <c r="N233" s="228">
        <f t="shared" si="320"/>
        <v>0</v>
      </c>
      <c r="O233" s="100">
        <f t="shared" si="320"/>
        <v>0</v>
      </c>
      <c r="P233" s="213"/>
    </row>
    <row r="234" spans="1:16" hidden="1" x14ac:dyDescent="0.25">
      <c r="A234" s="60">
        <v>6322</v>
      </c>
      <c r="B234" s="103" t="s">
        <v>251</v>
      </c>
      <c r="C234" s="104">
        <f t="shared" si="291"/>
        <v>0</v>
      </c>
      <c r="D234" s="214"/>
      <c r="E234" s="215"/>
      <c r="F234" s="110">
        <f t="shared" ref="F234:F239" si="321">D234+E234</f>
        <v>0</v>
      </c>
      <c r="G234" s="214"/>
      <c r="H234" s="215"/>
      <c r="I234" s="110">
        <f t="shared" ref="I234:I239" si="322">G234+H234</f>
        <v>0</v>
      </c>
      <c r="J234" s="216"/>
      <c r="K234" s="215"/>
      <c r="L234" s="110">
        <f t="shared" ref="L234:L239" si="323">J234+K234</f>
        <v>0</v>
      </c>
      <c r="M234" s="214"/>
      <c r="N234" s="215"/>
      <c r="O234" s="110">
        <f t="shared" ref="O234:O239" si="324">M234+N234</f>
        <v>0</v>
      </c>
      <c r="P234" s="217"/>
    </row>
    <row r="235" spans="1:16" ht="24" hidden="1" x14ac:dyDescent="0.25">
      <c r="A235" s="60">
        <v>6323</v>
      </c>
      <c r="B235" s="103" t="s">
        <v>252</v>
      </c>
      <c r="C235" s="104">
        <f t="shared" si="291"/>
        <v>0</v>
      </c>
      <c r="D235" s="214"/>
      <c r="E235" s="215"/>
      <c r="F235" s="110">
        <f t="shared" si="321"/>
        <v>0</v>
      </c>
      <c r="G235" s="214"/>
      <c r="H235" s="215"/>
      <c r="I235" s="110">
        <f t="shared" si="322"/>
        <v>0</v>
      </c>
      <c r="J235" s="216"/>
      <c r="K235" s="215"/>
      <c r="L235" s="110">
        <f t="shared" si="323"/>
        <v>0</v>
      </c>
      <c r="M235" s="214"/>
      <c r="N235" s="215"/>
      <c r="O235" s="110">
        <f t="shared" si="324"/>
        <v>0</v>
      </c>
      <c r="P235" s="217"/>
    </row>
    <row r="236" spans="1:16" ht="24" hidden="1" x14ac:dyDescent="0.25">
      <c r="A236" s="60">
        <v>6324</v>
      </c>
      <c r="B236" s="103" t="s">
        <v>253</v>
      </c>
      <c r="C236" s="104">
        <f t="shared" si="291"/>
        <v>0</v>
      </c>
      <c r="D236" s="214"/>
      <c r="E236" s="215"/>
      <c r="F236" s="110">
        <f t="shared" si="321"/>
        <v>0</v>
      </c>
      <c r="G236" s="214"/>
      <c r="H236" s="215"/>
      <c r="I236" s="110">
        <f t="shared" si="322"/>
        <v>0</v>
      </c>
      <c r="J236" s="216"/>
      <c r="K236" s="215"/>
      <c r="L236" s="110">
        <f t="shared" si="323"/>
        <v>0</v>
      </c>
      <c r="M236" s="214"/>
      <c r="N236" s="215"/>
      <c r="O236" s="110">
        <f t="shared" si="324"/>
        <v>0</v>
      </c>
      <c r="P236" s="217"/>
    </row>
    <row r="237" spans="1:16" hidden="1" x14ac:dyDescent="0.25">
      <c r="A237" s="52">
        <v>6329</v>
      </c>
      <c r="B237" s="93" t="s">
        <v>254</v>
      </c>
      <c r="C237" s="94">
        <f t="shared" si="291"/>
        <v>0</v>
      </c>
      <c r="D237" s="210"/>
      <c r="E237" s="211"/>
      <c r="F237" s="100">
        <f t="shared" si="321"/>
        <v>0</v>
      </c>
      <c r="G237" s="210"/>
      <c r="H237" s="211"/>
      <c r="I237" s="100">
        <f t="shared" si="322"/>
        <v>0</v>
      </c>
      <c r="J237" s="212"/>
      <c r="K237" s="211"/>
      <c r="L237" s="100">
        <f t="shared" si="323"/>
        <v>0</v>
      </c>
      <c r="M237" s="210"/>
      <c r="N237" s="211"/>
      <c r="O237" s="100">
        <f t="shared" si="324"/>
        <v>0</v>
      </c>
      <c r="P237" s="213"/>
    </row>
    <row r="238" spans="1:16" ht="24" hidden="1" x14ac:dyDescent="0.25">
      <c r="A238" s="260">
        <v>6330</v>
      </c>
      <c r="B238" s="261" t="s">
        <v>255</v>
      </c>
      <c r="C238" s="243">
        <f t="shared" si="291"/>
        <v>0</v>
      </c>
      <c r="D238" s="246"/>
      <c r="E238" s="247"/>
      <c r="F238" s="248">
        <f t="shared" si="321"/>
        <v>0</v>
      </c>
      <c r="G238" s="246"/>
      <c r="H238" s="247"/>
      <c r="I238" s="248">
        <f t="shared" si="322"/>
        <v>0</v>
      </c>
      <c r="J238" s="249"/>
      <c r="K238" s="247"/>
      <c r="L238" s="248">
        <f t="shared" si="323"/>
        <v>0</v>
      </c>
      <c r="M238" s="246"/>
      <c r="N238" s="247"/>
      <c r="O238" s="248">
        <f t="shared" si="324"/>
        <v>0</v>
      </c>
      <c r="P238" s="244"/>
    </row>
    <row r="239" spans="1:16" hidden="1" x14ac:dyDescent="0.25">
      <c r="A239" s="218">
        <v>6360</v>
      </c>
      <c r="B239" s="103" t="s">
        <v>256</v>
      </c>
      <c r="C239" s="104">
        <f t="shared" si="291"/>
        <v>0</v>
      </c>
      <c r="D239" s="214"/>
      <c r="E239" s="215"/>
      <c r="F239" s="110">
        <f t="shared" si="321"/>
        <v>0</v>
      </c>
      <c r="G239" s="214"/>
      <c r="H239" s="215"/>
      <c r="I239" s="110">
        <f t="shared" si="322"/>
        <v>0</v>
      </c>
      <c r="J239" s="216"/>
      <c r="K239" s="215"/>
      <c r="L239" s="110">
        <f t="shared" si="323"/>
        <v>0</v>
      </c>
      <c r="M239" s="214"/>
      <c r="N239" s="215"/>
      <c r="O239" s="110">
        <f t="shared" si="324"/>
        <v>0</v>
      </c>
      <c r="P239" s="217"/>
    </row>
    <row r="240" spans="1:16" ht="36" hidden="1" x14ac:dyDescent="0.25">
      <c r="A240" s="79">
        <v>6400</v>
      </c>
      <c r="B240" s="201" t="s">
        <v>257</v>
      </c>
      <c r="C240" s="80">
        <f t="shared" si="291"/>
        <v>0</v>
      </c>
      <c r="D240" s="202">
        <f t="shared" ref="D240:E240" si="325">SUM(D241,D245)</f>
        <v>0</v>
      </c>
      <c r="E240" s="203">
        <f t="shared" si="325"/>
        <v>0</v>
      </c>
      <c r="F240" s="91">
        <f>SUM(F241,F245)</f>
        <v>0</v>
      </c>
      <c r="G240" s="202">
        <f t="shared" ref="G240:O240" si="326">SUM(G241,G245)</f>
        <v>0</v>
      </c>
      <c r="H240" s="203">
        <f t="shared" si="326"/>
        <v>0</v>
      </c>
      <c r="I240" s="91">
        <f t="shared" si="326"/>
        <v>0</v>
      </c>
      <c r="J240" s="204">
        <f t="shared" si="326"/>
        <v>0</v>
      </c>
      <c r="K240" s="203">
        <f t="shared" si="326"/>
        <v>0</v>
      </c>
      <c r="L240" s="91">
        <f t="shared" si="326"/>
        <v>0</v>
      </c>
      <c r="M240" s="202">
        <f t="shared" si="326"/>
        <v>0</v>
      </c>
      <c r="N240" s="203">
        <f t="shared" si="326"/>
        <v>0</v>
      </c>
      <c r="O240" s="91">
        <f t="shared" si="326"/>
        <v>0</v>
      </c>
      <c r="P240" s="230"/>
    </row>
    <row r="241" spans="1:17" ht="24" hidden="1" x14ac:dyDescent="0.25">
      <c r="A241" s="226">
        <v>6410</v>
      </c>
      <c r="B241" s="93" t="s">
        <v>258</v>
      </c>
      <c r="C241" s="94">
        <f t="shared" si="291"/>
        <v>0</v>
      </c>
      <c r="D241" s="227">
        <f t="shared" ref="D241:E241" si="327">SUM(D242:D244)</f>
        <v>0</v>
      </c>
      <c r="E241" s="228">
        <f t="shared" si="327"/>
        <v>0</v>
      </c>
      <c r="F241" s="100">
        <f>SUM(F242:F244)</f>
        <v>0</v>
      </c>
      <c r="G241" s="227">
        <f t="shared" ref="G241:O241" si="328">SUM(G242:G244)</f>
        <v>0</v>
      </c>
      <c r="H241" s="228">
        <f t="shared" si="328"/>
        <v>0</v>
      </c>
      <c r="I241" s="100">
        <f t="shared" si="328"/>
        <v>0</v>
      </c>
      <c r="J241" s="229">
        <f t="shared" si="328"/>
        <v>0</v>
      </c>
      <c r="K241" s="228">
        <f t="shared" si="328"/>
        <v>0</v>
      </c>
      <c r="L241" s="100">
        <f t="shared" si="328"/>
        <v>0</v>
      </c>
      <c r="M241" s="227">
        <f t="shared" si="328"/>
        <v>0</v>
      </c>
      <c r="N241" s="228">
        <f t="shared" si="328"/>
        <v>0</v>
      </c>
      <c r="O241" s="100">
        <f t="shared" si="328"/>
        <v>0</v>
      </c>
      <c r="P241" s="241"/>
      <c r="Q241" s="3"/>
    </row>
    <row r="242" spans="1:17" hidden="1" x14ac:dyDescent="0.25">
      <c r="A242" s="60">
        <v>6411</v>
      </c>
      <c r="B242" s="231" t="s">
        <v>259</v>
      </c>
      <c r="C242" s="104">
        <f t="shared" si="291"/>
        <v>0</v>
      </c>
      <c r="D242" s="214"/>
      <c r="E242" s="215"/>
      <c r="F242" s="110">
        <f t="shared" ref="F242:F244" si="329">D242+E242</f>
        <v>0</v>
      </c>
      <c r="G242" s="214"/>
      <c r="H242" s="215"/>
      <c r="I242" s="110">
        <f t="shared" ref="I242:I244" si="330">G242+H242</f>
        <v>0</v>
      </c>
      <c r="J242" s="216"/>
      <c r="K242" s="215"/>
      <c r="L242" s="110">
        <f t="shared" ref="L242:L244" si="331">J242+K242</f>
        <v>0</v>
      </c>
      <c r="M242" s="214"/>
      <c r="N242" s="215"/>
      <c r="O242" s="110">
        <f t="shared" ref="O242:O244" si="332">M242+N242</f>
        <v>0</v>
      </c>
      <c r="P242" s="217"/>
      <c r="Q242" s="3"/>
    </row>
    <row r="243" spans="1:17" ht="36" hidden="1" x14ac:dyDescent="0.25">
      <c r="A243" s="60">
        <v>6412</v>
      </c>
      <c r="B243" s="103" t="s">
        <v>260</v>
      </c>
      <c r="C243" s="104">
        <f t="shared" si="291"/>
        <v>0</v>
      </c>
      <c r="D243" s="214"/>
      <c r="E243" s="215"/>
      <c r="F243" s="110">
        <f t="shared" si="329"/>
        <v>0</v>
      </c>
      <c r="G243" s="214"/>
      <c r="H243" s="215"/>
      <c r="I243" s="110">
        <f t="shared" si="330"/>
        <v>0</v>
      </c>
      <c r="J243" s="216"/>
      <c r="K243" s="215"/>
      <c r="L243" s="110">
        <f t="shared" si="331"/>
        <v>0</v>
      </c>
      <c r="M243" s="214"/>
      <c r="N243" s="215"/>
      <c r="O243" s="110">
        <f t="shared" si="332"/>
        <v>0</v>
      </c>
      <c r="P243" s="217"/>
      <c r="Q243" s="3"/>
    </row>
    <row r="244" spans="1:17" ht="36" hidden="1" x14ac:dyDescent="0.25">
      <c r="A244" s="60">
        <v>6419</v>
      </c>
      <c r="B244" s="103" t="s">
        <v>261</v>
      </c>
      <c r="C244" s="104">
        <f t="shared" si="291"/>
        <v>0</v>
      </c>
      <c r="D244" s="214"/>
      <c r="E244" s="215"/>
      <c r="F244" s="110">
        <f t="shared" si="329"/>
        <v>0</v>
      </c>
      <c r="G244" s="214"/>
      <c r="H244" s="215"/>
      <c r="I244" s="110">
        <f t="shared" si="330"/>
        <v>0</v>
      </c>
      <c r="J244" s="216"/>
      <c r="K244" s="215"/>
      <c r="L244" s="110">
        <f t="shared" si="331"/>
        <v>0</v>
      </c>
      <c r="M244" s="214"/>
      <c r="N244" s="215"/>
      <c r="O244" s="110">
        <f t="shared" si="332"/>
        <v>0</v>
      </c>
      <c r="P244" s="217"/>
      <c r="Q244" s="3"/>
    </row>
    <row r="245" spans="1:17" ht="48" hidden="1" x14ac:dyDescent="0.25">
      <c r="A245" s="218">
        <v>6420</v>
      </c>
      <c r="B245" s="103" t="s">
        <v>262</v>
      </c>
      <c r="C245" s="104">
        <f t="shared" si="291"/>
        <v>0</v>
      </c>
      <c r="D245" s="219">
        <f t="shared" ref="D245:E245" si="333">SUM(D246:D249)</f>
        <v>0</v>
      </c>
      <c r="E245" s="220">
        <f t="shared" si="333"/>
        <v>0</v>
      </c>
      <c r="F245" s="110">
        <f>SUM(F246:F249)</f>
        <v>0</v>
      </c>
      <c r="G245" s="219">
        <f t="shared" ref="G245:H245" si="334">SUM(G246:G249)</f>
        <v>0</v>
      </c>
      <c r="H245" s="220">
        <f t="shared" si="334"/>
        <v>0</v>
      </c>
      <c r="I245" s="110">
        <f>SUM(I246:I249)</f>
        <v>0</v>
      </c>
      <c r="J245" s="221">
        <f t="shared" ref="J245:K245" si="335">SUM(J246:J249)</f>
        <v>0</v>
      </c>
      <c r="K245" s="220">
        <f t="shared" si="335"/>
        <v>0</v>
      </c>
      <c r="L245" s="110">
        <f>SUM(L246:L249)</f>
        <v>0</v>
      </c>
      <c r="M245" s="219">
        <f t="shared" ref="M245:O245" si="336">SUM(M246:M249)</f>
        <v>0</v>
      </c>
      <c r="N245" s="220">
        <f t="shared" si="336"/>
        <v>0</v>
      </c>
      <c r="O245" s="110">
        <f t="shared" si="336"/>
        <v>0</v>
      </c>
      <c r="P245" s="217"/>
      <c r="Q245" s="3"/>
    </row>
    <row r="246" spans="1:17" ht="36" hidden="1" x14ac:dyDescent="0.25">
      <c r="A246" s="60">
        <v>6421</v>
      </c>
      <c r="B246" s="103" t="s">
        <v>263</v>
      </c>
      <c r="C246" s="104">
        <f t="shared" si="291"/>
        <v>0</v>
      </c>
      <c r="D246" s="214"/>
      <c r="E246" s="215"/>
      <c r="F246" s="110">
        <f t="shared" ref="F246:F249" si="337">D246+E246</f>
        <v>0</v>
      </c>
      <c r="G246" s="214"/>
      <c r="H246" s="215"/>
      <c r="I246" s="110">
        <f t="shared" ref="I246:I249" si="338">G246+H246</f>
        <v>0</v>
      </c>
      <c r="J246" s="216"/>
      <c r="K246" s="215"/>
      <c r="L246" s="110">
        <f t="shared" ref="L246:L249" si="339">J246+K246</f>
        <v>0</v>
      </c>
      <c r="M246" s="214"/>
      <c r="N246" s="215"/>
      <c r="O246" s="110">
        <f t="shared" ref="O246:O249" si="340">M246+N246</f>
        <v>0</v>
      </c>
      <c r="P246" s="217"/>
      <c r="Q246" s="3"/>
    </row>
    <row r="247" spans="1:17" hidden="1" x14ac:dyDescent="0.25">
      <c r="A247" s="60">
        <v>6422</v>
      </c>
      <c r="B247" s="103" t="s">
        <v>264</v>
      </c>
      <c r="C247" s="104">
        <f t="shared" si="291"/>
        <v>0</v>
      </c>
      <c r="D247" s="214"/>
      <c r="E247" s="215"/>
      <c r="F247" s="110">
        <f t="shared" si="337"/>
        <v>0</v>
      </c>
      <c r="G247" s="214"/>
      <c r="H247" s="215"/>
      <c r="I247" s="110">
        <f t="shared" si="338"/>
        <v>0</v>
      </c>
      <c r="J247" s="216"/>
      <c r="K247" s="215"/>
      <c r="L247" s="110">
        <f t="shared" si="339"/>
        <v>0</v>
      </c>
      <c r="M247" s="214"/>
      <c r="N247" s="215"/>
      <c r="O247" s="110">
        <f t="shared" si="340"/>
        <v>0</v>
      </c>
      <c r="P247" s="217"/>
      <c r="Q247" s="3"/>
    </row>
    <row r="248" spans="1:17" ht="13.5" hidden="1" customHeight="1" x14ac:dyDescent="0.25">
      <c r="A248" s="60">
        <v>6423</v>
      </c>
      <c r="B248" s="103" t="s">
        <v>265</v>
      </c>
      <c r="C248" s="104">
        <f t="shared" si="291"/>
        <v>0</v>
      </c>
      <c r="D248" s="214"/>
      <c r="E248" s="215"/>
      <c r="F248" s="110">
        <f t="shared" si="337"/>
        <v>0</v>
      </c>
      <c r="G248" s="214"/>
      <c r="H248" s="215"/>
      <c r="I248" s="110">
        <f t="shared" si="338"/>
        <v>0</v>
      </c>
      <c r="J248" s="216"/>
      <c r="K248" s="215"/>
      <c r="L248" s="110">
        <f t="shared" si="339"/>
        <v>0</v>
      </c>
      <c r="M248" s="214"/>
      <c r="N248" s="215"/>
      <c r="O248" s="110">
        <f t="shared" si="340"/>
        <v>0</v>
      </c>
      <c r="P248" s="217"/>
      <c r="Q248" s="3"/>
    </row>
    <row r="249" spans="1:17" ht="36" hidden="1" x14ac:dyDescent="0.25">
      <c r="A249" s="60">
        <v>6424</v>
      </c>
      <c r="B249" s="103" t="s">
        <v>266</v>
      </c>
      <c r="C249" s="104">
        <f t="shared" si="291"/>
        <v>0</v>
      </c>
      <c r="D249" s="214"/>
      <c r="E249" s="215"/>
      <c r="F249" s="110">
        <f t="shared" si="337"/>
        <v>0</v>
      </c>
      <c r="G249" s="214"/>
      <c r="H249" s="215"/>
      <c r="I249" s="110">
        <f t="shared" si="338"/>
        <v>0</v>
      </c>
      <c r="J249" s="216"/>
      <c r="K249" s="215"/>
      <c r="L249" s="110">
        <f t="shared" si="339"/>
        <v>0</v>
      </c>
      <c r="M249" s="214"/>
      <c r="N249" s="215"/>
      <c r="O249" s="110">
        <f t="shared" si="340"/>
        <v>0</v>
      </c>
      <c r="P249" s="217"/>
      <c r="Q249" s="262"/>
    </row>
    <row r="250" spans="1:17" ht="60" hidden="1" x14ac:dyDescent="0.25">
      <c r="A250" s="79">
        <v>6500</v>
      </c>
      <c r="B250" s="201" t="s">
        <v>267</v>
      </c>
      <c r="C250" s="126">
        <f t="shared" si="291"/>
        <v>0</v>
      </c>
      <c r="D250" s="233">
        <f t="shared" ref="D250:O250" si="341">SUM(D251)</f>
        <v>0</v>
      </c>
      <c r="E250" s="234">
        <f t="shared" si="341"/>
        <v>0</v>
      </c>
      <c r="F250" s="132">
        <f t="shared" si="341"/>
        <v>0</v>
      </c>
      <c r="G250" s="146">
        <f t="shared" si="341"/>
        <v>0</v>
      </c>
      <c r="H250" s="147">
        <f t="shared" si="341"/>
        <v>0</v>
      </c>
      <c r="I250" s="132">
        <f t="shared" si="341"/>
        <v>0</v>
      </c>
      <c r="J250" s="263">
        <f t="shared" si="341"/>
        <v>0</v>
      </c>
      <c r="K250" s="147">
        <f t="shared" si="341"/>
        <v>0</v>
      </c>
      <c r="L250" s="132">
        <f t="shared" si="341"/>
        <v>0</v>
      </c>
      <c r="M250" s="146">
        <f t="shared" si="341"/>
        <v>0</v>
      </c>
      <c r="N250" s="147">
        <f t="shared" si="341"/>
        <v>0</v>
      </c>
      <c r="O250" s="132">
        <f t="shared" si="341"/>
        <v>0</v>
      </c>
      <c r="P250" s="230"/>
      <c r="Q250" s="262"/>
    </row>
    <row r="251" spans="1:17" ht="48" hidden="1" x14ac:dyDescent="0.25">
      <c r="A251" s="60">
        <v>6510</v>
      </c>
      <c r="B251" s="103" t="s">
        <v>268</v>
      </c>
      <c r="C251" s="104">
        <f t="shared" si="291"/>
        <v>0</v>
      </c>
      <c r="D251" s="222"/>
      <c r="E251" s="223"/>
      <c r="F251" s="121">
        <f>D251+E251</f>
        <v>0</v>
      </c>
      <c r="G251" s="264"/>
      <c r="H251" s="265"/>
      <c r="I251" s="121">
        <f>G251+H251</f>
        <v>0</v>
      </c>
      <c r="J251" s="266"/>
      <c r="K251" s="265"/>
      <c r="L251" s="121">
        <f>J251+K251</f>
        <v>0</v>
      </c>
      <c r="M251" s="264"/>
      <c r="N251" s="265"/>
      <c r="O251" s="121">
        <f t="shared" ref="O251" si="342">M251+N251</f>
        <v>0</v>
      </c>
      <c r="P251" s="241"/>
      <c r="Q251" s="262"/>
    </row>
    <row r="252" spans="1:17" ht="48" x14ac:dyDescent="0.25">
      <c r="A252" s="267">
        <v>7000</v>
      </c>
      <c r="B252" s="267" t="s">
        <v>269</v>
      </c>
      <c r="C252" s="268">
        <f t="shared" si="291"/>
        <v>1223</v>
      </c>
      <c r="D252" s="269">
        <f t="shared" ref="D252:E252" si="343">SUM(D253,D263)</f>
        <v>0</v>
      </c>
      <c r="E252" s="270">
        <f t="shared" si="343"/>
        <v>0</v>
      </c>
      <c r="F252" s="271">
        <f>SUM(F253,F263)</f>
        <v>0</v>
      </c>
      <c r="G252" s="269">
        <f t="shared" ref="G252:H252" si="344">SUM(G253,G263)</f>
        <v>0</v>
      </c>
      <c r="H252" s="270">
        <f t="shared" si="344"/>
        <v>0</v>
      </c>
      <c r="I252" s="271">
        <f>SUM(I253,I263)</f>
        <v>0</v>
      </c>
      <c r="J252" s="272">
        <f t="shared" ref="J252:K252" si="345">SUM(J253,J263)</f>
        <v>1223</v>
      </c>
      <c r="K252" s="270">
        <f t="shared" si="345"/>
        <v>0</v>
      </c>
      <c r="L252" s="271">
        <f>SUM(L253,L263)</f>
        <v>1223</v>
      </c>
      <c r="M252" s="269">
        <f t="shared" ref="M252:O252" si="346">SUM(M253,M263)</f>
        <v>0</v>
      </c>
      <c r="N252" s="270">
        <f t="shared" si="346"/>
        <v>0</v>
      </c>
      <c r="O252" s="271">
        <f t="shared" si="346"/>
        <v>0</v>
      </c>
      <c r="P252" s="273"/>
      <c r="Q252" s="3"/>
    </row>
    <row r="253" spans="1:17" ht="24" x14ac:dyDescent="0.25">
      <c r="A253" s="79">
        <v>7200</v>
      </c>
      <c r="B253" s="201" t="s">
        <v>270</v>
      </c>
      <c r="C253" s="80">
        <f t="shared" si="291"/>
        <v>1223</v>
      </c>
      <c r="D253" s="202">
        <f t="shared" ref="D253:O253" si="347">SUM(D254,D255,D256,D257,D261,D262)</f>
        <v>0</v>
      </c>
      <c r="E253" s="203">
        <f t="shared" si="347"/>
        <v>0</v>
      </c>
      <c r="F253" s="91">
        <f t="shared" si="347"/>
        <v>0</v>
      </c>
      <c r="G253" s="202">
        <f t="shared" si="347"/>
        <v>0</v>
      </c>
      <c r="H253" s="203">
        <f t="shared" si="347"/>
        <v>0</v>
      </c>
      <c r="I253" s="91">
        <f t="shared" si="347"/>
        <v>0</v>
      </c>
      <c r="J253" s="204">
        <f t="shared" si="347"/>
        <v>1223</v>
      </c>
      <c r="K253" s="203">
        <f t="shared" si="347"/>
        <v>0</v>
      </c>
      <c r="L253" s="91">
        <f t="shared" si="347"/>
        <v>1223</v>
      </c>
      <c r="M253" s="202">
        <f t="shared" si="347"/>
        <v>0</v>
      </c>
      <c r="N253" s="203">
        <f t="shared" si="347"/>
        <v>0</v>
      </c>
      <c r="O253" s="91">
        <f t="shared" si="347"/>
        <v>0</v>
      </c>
      <c r="P253" s="205"/>
      <c r="Q253" s="3"/>
    </row>
    <row r="254" spans="1:17" ht="24" hidden="1" x14ac:dyDescent="0.25">
      <c r="A254" s="226">
        <v>7210</v>
      </c>
      <c r="B254" s="93" t="s">
        <v>271</v>
      </c>
      <c r="C254" s="94">
        <f t="shared" si="291"/>
        <v>0</v>
      </c>
      <c r="D254" s="210"/>
      <c r="E254" s="211"/>
      <c r="F254" s="100">
        <f t="shared" ref="F254:F256" si="348">D254+E254</f>
        <v>0</v>
      </c>
      <c r="G254" s="210"/>
      <c r="H254" s="211"/>
      <c r="I254" s="100">
        <f t="shared" ref="I254:I256" si="349">G254+H254</f>
        <v>0</v>
      </c>
      <c r="J254" s="212"/>
      <c r="K254" s="211"/>
      <c r="L254" s="100">
        <f t="shared" ref="L254:L256" si="350">J254+K254</f>
        <v>0</v>
      </c>
      <c r="M254" s="210"/>
      <c r="N254" s="211"/>
      <c r="O254" s="100">
        <f t="shared" ref="O254:O256" si="351">M254+N254</f>
        <v>0</v>
      </c>
      <c r="P254" s="213"/>
      <c r="Q254" s="3"/>
    </row>
    <row r="255" spans="1:17" s="262" customFormat="1" ht="36" hidden="1" x14ac:dyDescent="0.25">
      <c r="A255" s="218">
        <v>7220</v>
      </c>
      <c r="B255" s="103" t="s">
        <v>272</v>
      </c>
      <c r="C255" s="104">
        <f t="shared" si="291"/>
        <v>0</v>
      </c>
      <c r="D255" s="214"/>
      <c r="E255" s="215"/>
      <c r="F255" s="110">
        <f t="shared" si="348"/>
        <v>0</v>
      </c>
      <c r="G255" s="214"/>
      <c r="H255" s="215"/>
      <c r="I255" s="110">
        <f t="shared" si="349"/>
        <v>0</v>
      </c>
      <c r="J255" s="216"/>
      <c r="K255" s="215"/>
      <c r="L255" s="110">
        <f t="shared" si="350"/>
        <v>0</v>
      </c>
      <c r="M255" s="214"/>
      <c r="N255" s="215"/>
      <c r="O255" s="110">
        <f t="shared" si="351"/>
        <v>0</v>
      </c>
      <c r="P255" s="217"/>
    </row>
    <row r="256" spans="1:17" ht="24" x14ac:dyDescent="0.25">
      <c r="A256" s="218">
        <v>7230</v>
      </c>
      <c r="B256" s="103" t="s">
        <v>43</v>
      </c>
      <c r="C256" s="104">
        <f t="shared" si="291"/>
        <v>1223</v>
      </c>
      <c r="D256" s="214"/>
      <c r="E256" s="215"/>
      <c r="F256" s="110">
        <f t="shared" si="348"/>
        <v>0</v>
      </c>
      <c r="G256" s="214"/>
      <c r="H256" s="215"/>
      <c r="I256" s="110">
        <f t="shared" si="349"/>
        <v>0</v>
      </c>
      <c r="J256" s="216">
        <v>1223</v>
      </c>
      <c r="K256" s="215"/>
      <c r="L256" s="110">
        <f t="shared" si="350"/>
        <v>1223</v>
      </c>
      <c r="M256" s="214"/>
      <c r="N256" s="215"/>
      <c r="O256" s="110">
        <f t="shared" si="351"/>
        <v>0</v>
      </c>
      <c r="P256" s="217"/>
      <c r="Q256" s="3"/>
    </row>
    <row r="257" spans="1:16" ht="24" hidden="1" x14ac:dyDescent="0.25">
      <c r="A257" s="218">
        <v>7240</v>
      </c>
      <c r="B257" s="103" t="s">
        <v>273</v>
      </c>
      <c r="C257" s="104">
        <f t="shared" si="291"/>
        <v>0</v>
      </c>
      <c r="D257" s="219">
        <f t="shared" ref="D257:K257" si="352">SUM(D258:D260)</f>
        <v>0</v>
      </c>
      <c r="E257" s="220">
        <f t="shared" si="352"/>
        <v>0</v>
      </c>
      <c r="F257" s="110">
        <f t="shared" si="352"/>
        <v>0</v>
      </c>
      <c r="G257" s="219">
        <f t="shared" si="352"/>
        <v>0</v>
      </c>
      <c r="H257" s="220">
        <f t="shared" si="352"/>
        <v>0</v>
      </c>
      <c r="I257" s="110">
        <f t="shared" si="352"/>
        <v>0</v>
      </c>
      <c r="J257" s="221">
        <f t="shared" si="352"/>
        <v>0</v>
      </c>
      <c r="K257" s="220">
        <f t="shared" si="352"/>
        <v>0</v>
      </c>
      <c r="L257" s="110">
        <f>SUM(L258:L260)</f>
        <v>0</v>
      </c>
      <c r="M257" s="219">
        <f t="shared" ref="M257:O257" si="353">SUM(M258:M260)</f>
        <v>0</v>
      </c>
      <c r="N257" s="220">
        <f t="shared" si="353"/>
        <v>0</v>
      </c>
      <c r="O257" s="110">
        <f t="shared" si="353"/>
        <v>0</v>
      </c>
      <c r="P257" s="217"/>
    </row>
    <row r="258" spans="1:16" ht="48" hidden="1" x14ac:dyDescent="0.25">
      <c r="A258" s="60">
        <v>7245</v>
      </c>
      <c r="B258" s="103" t="s">
        <v>274</v>
      </c>
      <c r="C258" s="104">
        <f t="shared" si="291"/>
        <v>0</v>
      </c>
      <c r="D258" s="214"/>
      <c r="E258" s="215"/>
      <c r="F258" s="110">
        <f t="shared" ref="F258:F262" si="354">D258+E258</f>
        <v>0</v>
      </c>
      <c r="G258" s="214"/>
      <c r="H258" s="215"/>
      <c r="I258" s="110">
        <f t="shared" ref="I258:I262" si="355">G258+H258</f>
        <v>0</v>
      </c>
      <c r="J258" s="216"/>
      <c r="K258" s="215"/>
      <c r="L258" s="110">
        <f t="shared" ref="L258:L262" si="356">J258+K258</f>
        <v>0</v>
      </c>
      <c r="M258" s="214"/>
      <c r="N258" s="215"/>
      <c r="O258" s="110">
        <f t="shared" ref="O258:O262" si="357">M258+N258</f>
        <v>0</v>
      </c>
      <c r="P258" s="217"/>
    </row>
    <row r="259" spans="1:16" ht="84.75" hidden="1" customHeight="1" x14ac:dyDescent="0.25">
      <c r="A259" s="60">
        <v>7246</v>
      </c>
      <c r="B259" s="103" t="s">
        <v>275</v>
      </c>
      <c r="C259" s="104">
        <f t="shared" si="291"/>
        <v>0</v>
      </c>
      <c r="D259" s="214"/>
      <c r="E259" s="215"/>
      <c r="F259" s="110">
        <f t="shared" si="354"/>
        <v>0</v>
      </c>
      <c r="G259" s="214"/>
      <c r="H259" s="215"/>
      <c r="I259" s="110">
        <f t="shared" si="355"/>
        <v>0</v>
      </c>
      <c r="J259" s="216"/>
      <c r="K259" s="215"/>
      <c r="L259" s="110">
        <f t="shared" si="356"/>
        <v>0</v>
      </c>
      <c r="M259" s="214"/>
      <c r="N259" s="215"/>
      <c r="O259" s="110">
        <f t="shared" si="357"/>
        <v>0</v>
      </c>
      <c r="P259" s="217"/>
    </row>
    <row r="260" spans="1:16" ht="36" hidden="1" x14ac:dyDescent="0.25">
      <c r="A260" s="60">
        <v>7247</v>
      </c>
      <c r="B260" s="103" t="s">
        <v>276</v>
      </c>
      <c r="C260" s="104">
        <f t="shared" si="291"/>
        <v>0</v>
      </c>
      <c r="D260" s="214"/>
      <c r="E260" s="215"/>
      <c r="F260" s="110">
        <f t="shared" si="354"/>
        <v>0</v>
      </c>
      <c r="G260" s="214"/>
      <c r="H260" s="215"/>
      <c r="I260" s="110">
        <f t="shared" si="355"/>
        <v>0</v>
      </c>
      <c r="J260" s="216"/>
      <c r="K260" s="215"/>
      <c r="L260" s="110">
        <f t="shared" si="356"/>
        <v>0</v>
      </c>
      <c r="M260" s="214"/>
      <c r="N260" s="215"/>
      <c r="O260" s="110">
        <f t="shared" si="357"/>
        <v>0</v>
      </c>
      <c r="P260" s="217"/>
    </row>
    <row r="261" spans="1:16" ht="24" hidden="1" x14ac:dyDescent="0.25">
      <c r="A261" s="218">
        <v>7260</v>
      </c>
      <c r="B261" s="103" t="s">
        <v>277</v>
      </c>
      <c r="C261" s="104">
        <f t="shared" si="291"/>
        <v>0</v>
      </c>
      <c r="D261" s="214"/>
      <c r="E261" s="215"/>
      <c r="F261" s="110">
        <f t="shared" si="354"/>
        <v>0</v>
      </c>
      <c r="G261" s="214"/>
      <c r="H261" s="215"/>
      <c r="I261" s="110">
        <f t="shared" si="355"/>
        <v>0</v>
      </c>
      <c r="J261" s="216"/>
      <c r="K261" s="215"/>
      <c r="L261" s="110">
        <f t="shared" si="356"/>
        <v>0</v>
      </c>
      <c r="M261" s="214"/>
      <c r="N261" s="215"/>
      <c r="O261" s="110">
        <f t="shared" si="357"/>
        <v>0</v>
      </c>
      <c r="P261" s="217"/>
    </row>
    <row r="262" spans="1:16" ht="60" hidden="1" x14ac:dyDescent="0.25">
      <c r="A262" s="218">
        <v>7270</v>
      </c>
      <c r="B262" s="103" t="s">
        <v>278</v>
      </c>
      <c r="C262" s="104">
        <f t="shared" si="291"/>
        <v>0</v>
      </c>
      <c r="D262" s="214"/>
      <c r="E262" s="215"/>
      <c r="F262" s="110">
        <f t="shared" si="354"/>
        <v>0</v>
      </c>
      <c r="G262" s="214"/>
      <c r="H262" s="215"/>
      <c r="I262" s="110">
        <f t="shared" si="355"/>
        <v>0</v>
      </c>
      <c r="J262" s="216"/>
      <c r="K262" s="215"/>
      <c r="L262" s="110">
        <f t="shared" si="356"/>
        <v>0</v>
      </c>
      <c r="M262" s="214"/>
      <c r="N262" s="215"/>
      <c r="O262" s="110">
        <f t="shared" si="357"/>
        <v>0</v>
      </c>
      <c r="P262" s="217"/>
    </row>
    <row r="263" spans="1:16" hidden="1" x14ac:dyDescent="0.25">
      <c r="A263" s="160">
        <v>7700</v>
      </c>
      <c r="B263" s="125" t="s">
        <v>279</v>
      </c>
      <c r="C263" s="126">
        <f t="shared" si="291"/>
        <v>0</v>
      </c>
      <c r="D263" s="233">
        <f t="shared" ref="D263:O263" si="358">D264</f>
        <v>0</v>
      </c>
      <c r="E263" s="234">
        <f t="shared" si="358"/>
        <v>0</v>
      </c>
      <c r="F263" s="132">
        <f t="shared" si="358"/>
        <v>0</v>
      </c>
      <c r="G263" s="233">
        <f t="shared" si="358"/>
        <v>0</v>
      </c>
      <c r="H263" s="234">
        <f t="shared" si="358"/>
        <v>0</v>
      </c>
      <c r="I263" s="132">
        <f t="shared" si="358"/>
        <v>0</v>
      </c>
      <c r="J263" s="235">
        <f t="shared" si="358"/>
        <v>0</v>
      </c>
      <c r="K263" s="234">
        <f t="shared" si="358"/>
        <v>0</v>
      </c>
      <c r="L263" s="132">
        <f t="shared" si="358"/>
        <v>0</v>
      </c>
      <c r="M263" s="233">
        <f t="shared" si="358"/>
        <v>0</v>
      </c>
      <c r="N263" s="234">
        <f t="shared" si="358"/>
        <v>0</v>
      </c>
      <c r="O263" s="132">
        <f t="shared" si="358"/>
        <v>0</v>
      </c>
      <c r="P263" s="230"/>
    </row>
    <row r="264" spans="1:16" hidden="1" x14ac:dyDescent="0.25">
      <c r="A264" s="206">
        <v>7720</v>
      </c>
      <c r="B264" s="93" t="s">
        <v>280</v>
      </c>
      <c r="C264" s="115">
        <f t="shared" si="291"/>
        <v>0</v>
      </c>
      <c r="D264" s="264"/>
      <c r="E264" s="265"/>
      <c r="F264" s="121">
        <f>D264+E264</f>
        <v>0</v>
      </c>
      <c r="G264" s="264"/>
      <c r="H264" s="265"/>
      <c r="I264" s="121">
        <f>G264+H264</f>
        <v>0</v>
      </c>
      <c r="J264" s="266"/>
      <c r="K264" s="265"/>
      <c r="L264" s="121">
        <f>J264+K264</f>
        <v>0</v>
      </c>
      <c r="M264" s="264"/>
      <c r="N264" s="265"/>
      <c r="O264" s="121">
        <f t="shared" ref="O264" si="359">M264+N264</f>
        <v>0</v>
      </c>
      <c r="P264" s="241"/>
    </row>
    <row r="265" spans="1:16" hidden="1" x14ac:dyDescent="0.25">
      <c r="A265" s="274">
        <v>9000</v>
      </c>
      <c r="B265" s="275" t="s">
        <v>281</v>
      </c>
      <c r="C265" s="276">
        <f t="shared" si="291"/>
        <v>0</v>
      </c>
      <c r="D265" s="277">
        <f t="shared" ref="D265:O266" si="360">D266</f>
        <v>0</v>
      </c>
      <c r="E265" s="278">
        <f t="shared" si="360"/>
        <v>0</v>
      </c>
      <c r="F265" s="279">
        <f t="shared" si="360"/>
        <v>0</v>
      </c>
      <c r="G265" s="277">
        <f t="shared" si="360"/>
        <v>0</v>
      </c>
      <c r="H265" s="278">
        <f t="shared" si="360"/>
        <v>0</v>
      </c>
      <c r="I265" s="279">
        <f>I266</f>
        <v>0</v>
      </c>
      <c r="J265" s="280">
        <f t="shared" si="360"/>
        <v>0</v>
      </c>
      <c r="K265" s="278">
        <f t="shared" si="360"/>
        <v>0</v>
      </c>
      <c r="L265" s="279">
        <f t="shared" si="360"/>
        <v>0</v>
      </c>
      <c r="M265" s="277">
        <f t="shared" si="360"/>
        <v>0</v>
      </c>
      <c r="N265" s="278">
        <f t="shared" si="360"/>
        <v>0</v>
      </c>
      <c r="O265" s="279">
        <f t="shared" si="360"/>
        <v>0</v>
      </c>
      <c r="P265" s="281"/>
    </row>
    <row r="266" spans="1:16" ht="24" hidden="1" x14ac:dyDescent="0.25">
      <c r="A266" s="282">
        <v>9200</v>
      </c>
      <c r="B266" s="103" t="s">
        <v>282</v>
      </c>
      <c r="C266" s="170">
        <f t="shared" si="291"/>
        <v>0</v>
      </c>
      <c r="D266" s="171">
        <f t="shared" si="360"/>
        <v>0</v>
      </c>
      <c r="E266" s="172">
        <f t="shared" si="360"/>
        <v>0</v>
      </c>
      <c r="F266" s="207">
        <f t="shared" si="360"/>
        <v>0</v>
      </c>
      <c r="G266" s="171">
        <f t="shared" si="360"/>
        <v>0</v>
      </c>
      <c r="H266" s="172">
        <f t="shared" si="360"/>
        <v>0</v>
      </c>
      <c r="I266" s="207">
        <f t="shared" si="360"/>
        <v>0</v>
      </c>
      <c r="J266" s="208">
        <f t="shared" si="360"/>
        <v>0</v>
      </c>
      <c r="K266" s="172">
        <f t="shared" si="360"/>
        <v>0</v>
      </c>
      <c r="L266" s="207">
        <f t="shared" si="360"/>
        <v>0</v>
      </c>
      <c r="M266" s="171">
        <f t="shared" si="360"/>
        <v>0</v>
      </c>
      <c r="N266" s="172">
        <f t="shared" si="360"/>
        <v>0</v>
      </c>
      <c r="O266" s="207">
        <f t="shared" si="360"/>
        <v>0</v>
      </c>
      <c r="P266" s="209"/>
    </row>
    <row r="267" spans="1:16" ht="24" hidden="1" x14ac:dyDescent="0.25">
      <c r="A267" s="283">
        <v>9260</v>
      </c>
      <c r="B267" s="103" t="s">
        <v>283</v>
      </c>
      <c r="C267" s="170">
        <f t="shared" si="291"/>
        <v>0</v>
      </c>
      <c r="D267" s="171">
        <f t="shared" ref="D267:O267" si="361">SUM(D268)</f>
        <v>0</v>
      </c>
      <c r="E267" s="172">
        <f t="shared" si="361"/>
        <v>0</v>
      </c>
      <c r="F267" s="207">
        <f t="shared" si="361"/>
        <v>0</v>
      </c>
      <c r="G267" s="171">
        <f t="shared" si="361"/>
        <v>0</v>
      </c>
      <c r="H267" s="172">
        <f t="shared" si="361"/>
        <v>0</v>
      </c>
      <c r="I267" s="207">
        <f t="shared" si="361"/>
        <v>0</v>
      </c>
      <c r="J267" s="208">
        <f t="shared" si="361"/>
        <v>0</v>
      </c>
      <c r="K267" s="172">
        <f t="shared" si="361"/>
        <v>0</v>
      </c>
      <c r="L267" s="207">
        <f t="shared" si="361"/>
        <v>0</v>
      </c>
      <c r="M267" s="171">
        <f t="shared" si="361"/>
        <v>0</v>
      </c>
      <c r="N267" s="172">
        <f t="shared" si="361"/>
        <v>0</v>
      </c>
      <c r="O267" s="207">
        <f t="shared" si="361"/>
        <v>0</v>
      </c>
      <c r="P267" s="209"/>
    </row>
    <row r="268" spans="1:16" ht="87" hidden="1" customHeight="1" x14ac:dyDescent="0.25">
      <c r="A268" s="284">
        <v>9263</v>
      </c>
      <c r="B268" s="103" t="s">
        <v>284</v>
      </c>
      <c r="C268" s="170">
        <f t="shared" si="291"/>
        <v>0</v>
      </c>
      <c r="D268" s="222"/>
      <c r="E268" s="223"/>
      <c r="F268" s="207">
        <f>D268+E268</f>
        <v>0</v>
      </c>
      <c r="G268" s="222"/>
      <c r="H268" s="223"/>
      <c r="I268" s="207">
        <f>G268+H268</f>
        <v>0</v>
      </c>
      <c r="J268" s="224"/>
      <c r="K268" s="223"/>
      <c r="L268" s="207">
        <f>J268+K268</f>
        <v>0</v>
      </c>
      <c r="M268" s="222"/>
      <c r="N268" s="223"/>
      <c r="O268" s="207">
        <f t="shared" ref="O268" si="362">M268+N268</f>
        <v>0</v>
      </c>
      <c r="P268" s="209"/>
    </row>
    <row r="269" spans="1:16" hidden="1" x14ac:dyDescent="0.25">
      <c r="A269" s="231"/>
      <c r="B269" s="103" t="s">
        <v>285</v>
      </c>
      <c r="C269" s="104">
        <f t="shared" si="291"/>
        <v>0</v>
      </c>
      <c r="D269" s="219">
        <f t="shared" ref="D269:E269" si="363">SUM(D270:D271)</f>
        <v>0</v>
      </c>
      <c r="E269" s="220">
        <f t="shared" si="363"/>
        <v>0</v>
      </c>
      <c r="F269" s="110">
        <f>SUM(F270:F271)</f>
        <v>0</v>
      </c>
      <c r="G269" s="219">
        <f t="shared" ref="G269:H269" si="364">SUM(G270:G271)</f>
        <v>0</v>
      </c>
      <c r="H269" s="220">
        <f t="shared" si="364"/>
        <v>0</v>
      </c>
      <c r="I269" s="110">
        <f>SUM(I270:I271)</f>
        <v>0</v>
      </c>
      <c r="J269" s="221">
        <f t="shared" ref="J269:K269" si="365">SUM(J270:J271)</f>
        <v>0</v>
      </c>
      <c r="K269" s="220">
        <f t="shared" si="365"/>
        <v>0</v>
      </c>
      <c r="L269" s="110">
        <f>SUM(L270:L271)</f>
        <v>0</v>
      </c>
      <c r="M269" s="219">
        <f t="shared" ref="M269:O269" si="366">SUM(M270:M271)</f>
        <v>0</v>
      </c>
      <c r="N269" s="220">
        <f t="shared" si="366"/>
        <v>0</v>
      </c>
      <c r="O269" s="110">
        <f t="shared" si="366"/>
        <v>0</v>
      </c>
      <c r="P269" s="217"/>
    </row>
    <row r="270" spans="1:16" hidden="1" x14ac:dyDescent="0.25">
      <c r="A270" s="231" t="s">
        <v>286</v>
      </c>
      <c r="B270" s="60" t="s">
        <v>287</v>
      </c>
      <c r="C270" s="104">
        <f t="shared" si="291"/>
        <v>0</v>
      </c>
      <c r="D270" s="214"/>
      <c r="E270" s="215"/>
      <c r="F270" s="110">
        <f t="shared" ref="F270:F271" si="367">D270+E270</f>
        <v>0</v>
      </c>
      <c r="G270" s="214"/>
      <c r="H270" s="215"/>
      <c r="I270" s="110">
        <f t="shared" ref="I270:I271" si="368">G270+H270</f>
        <v>0</v>
      </c>
      <c r="J270" s="216"/>
      <c r="K270" s="215"/>
      <c r="L270" s="110">
        <f t="shared" ref="L270:L271" si="369">J270+K270</f>
        <v>0</v>
      </c>
      <c r="M270" s="214"/>
      <c r="N270" s="215"/>
      <c r="O270" s="110">
        <f t="shared" ref="O270:O271" si="370">M270+N270</f>
        <v>0</v>
      </c>
      <c r="P270" s="217"/>
    </row>
    <row r="271" spans="1:16" ht="24" hidden="1" x14ac:dyDescent="0.25">
      <c r="A271" s="231" t="s">
        <v>288</v>
      </c>
      <c r="B271" s="285" t="s">
        <v>289</v>
      </c>
      <c r="C271" s="94">
        <f t="shared" si="291"/>
        <v>0</v>
      </c>
      <c r="D271" s="210"/>
      <c r="E271" s="211"/>
      <c r="F271" s="100">
        <f t="shared" si="367"/>
        <v>0</v>
      </c>
      <c r="G271" s="210"/>
      <c r="H271" s="211"/>
      <c r="I271" s="100">
        <f t="shared" si="368"/>
        <v>0</v>
      </c>
      <c r="J271" s="212"/>
      <c r="K271" s="211"/>
      <c r="L271" s="100">
        <f t="shared" si="369"/>
        <v>0</v>
      </c>
      <c r="M271" s="210"/>
      <c r="N271" s="211"/>
      <c r="O271" s="100">
        <f t="shared" si="370"/>
        <v>0</v>
      </c>
      <c r="P271" s="213"/>
    </row>
    <row r="272" spans="1:16" ht="15.75" thickBot="1" x14ac:dyDescent="0.3">
      <c r="A272" s="286"/>
      <c r="B272" s="286" t="s">
        <v>290</v>
      </c>
      <c r="C272" s="287">
        <f t="shared" si="291"/>
        <v>2640604</v>
      </c>
      <c r="D272" s="288">
        <f>SUM(D269,D265,D252,D211,D182,D174,D160,D75,D53)</f>
        <v>2451775</v>
      </c>
      <c r="E272" s="289">
        <f t="shared" ref="E272:O272" si="371">SUM(E269,E265,E252,E211,E182,E174,E160,E75,E53)</f>
        <v>0</v>
      </c>
      <c r="F272" s="290">
        <f t="shared" si="371"/>
        <v>2451775</v>
      </c>
      <c r="G272" s="288">
        <f t="shared" si="371"/>
        <v>0</v>
      </c>
      <c r="H272" s="289">
        <f t="shared" si="371"/>
        <v>0</v>
      </c>
      <c r="I272" s="290">
        <f t="shared" si="371"/>
        <v>0</v>
      </c>
      <c r="J272" s="291">
        <f t="shared" si="371"/>
        <v>188829</v>
      </c>
      <c r="K272" s="289">
        <f t="shared" si="371"/>
        <v>0</v>
      </c>
      <c r="L272" s="290">
        <f t="shared" si="371"/>
        <v>188829</v>
      </c>
      <c r="M272" s="288">
        <f t="shared" si="371"/>
        <v>0</v>
      </c>
      <c r="N272" s="289">
        <f t="shared" si="371"/>
        <v>0</v>
      </c>
      <c r="O272" s="290">
        <f t="shared" si="371"/>
        <v>0</v>
      </c>
      <c r="P272" s="292"/>
    </row>
    <row r="273" spans="1:16" s="34" customFormat="1" ht="13.5" thickTop="1" thickBot="1" x14ac:dyDescent="0.3">
      <c r="A273" s="825" t="s">
        <v>291</v>
      </c>
      <c r="B273" s="826"/>
      <c r="C273" s="293">
        <f t="shared" si="291"/>
        <v>-24502</v>
      </c>
      <c r="D273" s="294">
        <f>SUM(D24,D25,D41,D43)-D51</f>
        <v>0</v>
      </c>
      <c r="E273" s="295">
        <f t="shared" ref="E273:F273" si="372">SUM(E24,E25,E41,E43)-E51</f>
        <v>0</v>
      </c>
      <c r="F273" s="296">
        <f t="shared" si="372"/>
        <v>0</v>
      </c>
      <c r="G273" s="294">
        <f>SUM(G24,G25,G43)-G51</f>
        <v>0</v>
      </c>
      <c r="H273" s="295">
        <f t="shared" ref="H273:I273" si="373">SUM(H24,H25,H43)-H51</f>
        <v>0</v>
      </c>
      <c r="I273" s="296">
        <f t="shared" si="373"/>
        <v>0</v>
      </c>
      <c r="J273" s="297">
        <f t="shared" ref="J273:K273" si="374">(J26+J43)-J51</f>
        <v>-24502</v>
      </c>
      <c r="K273" s="295">
        <f t="shared" si="374"/>
        <v>0</v>
      </c>
      <c r="L273" s="296">
        <f>(L26+L43)-L51</f>
        <v>-24502</v>
      </c>
      <c r="M273" s="294">
        <f t="shared" ref="M273:O273" si="375">M45-M51</f>
        <v>0</v>
      </c>
      <c r="N273" s="295">
        <f t="shared" si="375"/>
        <v>0</v>
      </c>
      <c r="O273" s="296">
        <f t="shared" si="375"/>
        <v>0</v>
      </c>
      <c r="P273" s="298"/>
    </row>
    <row r="274" spans="1:16" s="34" customFormat="1" ht="12.75" thickTop="1" x14ac:dyDescent="0.25">
      <c r="A274" s="827" t="s">
        <v>292</v>
      </c>
      <c r="B274" s="828"/>
      <c r="C274" s="299">
        <f t="shared" si="291"/>
        <v>24502</v>
      </c>
      <c r="D274" s="300">
        <f t="shared" ref="D274:O274" si="376">SUM(D275,D276)-D283+D284</f>
        <v>0</v>
      </c>
      <c r="E274" s="301">
        <f t="shared" si="376"/>
        <v>0</v>
      </c>
      <c r="F274" s="302">
        <f t="shared" si="376"/>
        <v>0</v>
      </c>
      <c r="G274" s="300">
        <f t="shared" si="376"/>
        <v>0</v>
      </c>
      <c r="H274" s="301">
        <f t="shared" si="376"/>
        <v>0</v>
      </c>
      <c r="I274" s="302">
        <f t="shared" si="376"/>
        <v>0</v>
      </c>
      <c r="J274" s="303">
        <f t="shared" si="376"/>
        <v>24502</v>
      </c>
      <c r="K274" s="301">
        <f t="shared" si="376"/>
        <v>0</v>
      </c>
      <c r="L274" s="302">
        <f t="shared" si="376"/>
        <v>24502</v>
      </c>
      <c r="M274" s="300">
        <f t="shared" si="376"/>
        <v>0</v>
      </c>
      <c r="N274" s="301">
        <f t="shared" si="376"/>
        <v>0</v>
      </c>
      <c r="O274" s="302">
        <f t="shared" si="376"/>
        <v>0</v>
      </c>
      <c r="P274" s="304"/>
    </row>
    <row r="275" spans="1:16" s="34" customFormat="1" ht="12.75" thickBot="1" x14ac:dyDescent="0.3">
      <c r="A275" s="179" t="s">
        <v>293</v>
      </c>
      <c r="B275" s="179" t="s">
        <v>294</v>
      </c>
      <c r="C275" s="180">
        <f t="shared" si="291"/>
        <v>24502</v>
      </c>
      <c r="D275" s="181">
        <f>D21-D269</f>
        <v>0</v>
      </c>
      <c r="E275" s="181">
        <f t="shared" ref="E275:O275" si="377">E21-E269</f>
        <v>0</v>
      </c>
      <c r="F275" s="181">
        <f t="shared" si="377"/>
        <v>0</v>
      </c>
      <c r="G275" s="181">
        <f t="shared" si="377"/>
        <v>0</v>
      </c>
      <c r="H275" s="181">
        <f t="shared" si="377"/>
        <v>0</v>
      </c>
      <c r="I275" s="181">
        <f t="shared" si="377"/>
        <v>0</v>
      </c>
      <c r="J275" s="181">
        <f t="shared" si="377"/>
        <v>24502</v>
      </c>
      <c r="K275" s="181">
        <f t="shared" si="377"/>
        <v>0</v>
      </c>
      <c r="L275" s="180">
        <f t="shared" si="377"/>
        <v>24502</v>
      </c>
      <c r="M275" s="181">
        <f t="shared" si="377"/>
        <v>0</v>
      </c>
      <c r="N275" s="181">
        <f t="shared" si="377"/>
        <v>0</v>
      </c>
      <c r="O275" s="180">
        <f t="shared" si="377"/>
        <v>0</v>
      </c>
      <c r="P275" s="305"/>
    </row>
    <row r="276" spans="1:16" s="34" customFormat="1" ht="12.75" hidden="1" thickTop="1" x14ac:dyDescent="0.25">
      <c r="A276" s="306" t="s">
        <v>295</v>
      </c>
      <c r="B276" s="306" t="s">
        <v>296</v>
      </c>
      <c r="C276" s="307">
        <f t="shared" si="291"/>
        <v>0</v>
      </c>
      <c r="D276" s="300">
        <f t="shared" ref="D276:O276" si="378">SUM(D277,D279,D281)-SUM(D278,D280,D282)</f>
        <v>0</v>
      </c>
      <c r="E276" s="301">
        <f t="shared" si="378"/>
        <v>0</v>
      </c>
      <c r="F276" s="302">
        <f t="shared" si="378"/>
        <v>0</v>
      </c>
      <c r="G276" s="300">
        <f t="shared" si="378"/>
        <v>0</v>
      </c>
      <c r="H276" s="301">
        <f t="shared" si="378"/>
        <v>0</v>
      </c>
      <c r="I276" s="302">
        <f t="shared" si="378"/>
        <v>0</v>
      </c>
      <c r="J276" s="303">
        <f t="shared" si="378"/>
        <v>0</v>
      </c>
      <c r="K276" s="301">
        <f t="shared" si="378"/>
        <v>0</v>
      </c>
      <c r="L276" s="307">
        <f t="shared" si="378"/>
        <v>0</v>
      </c>
      <c r="M276" s="300">
        <f t="shared" si="378"/>
        <v>0</v>
      </c>
      <c r="N276" s="301">
        <f t="shared" si="378"/>
        <v>0</v>
      </c>
      <c r="O276" s="302">
        <f t="shared" si="378"/>
        <v>0</v>
      </c>
      <c r="P276" s="304"/>
    </row>
    <row r="277" spans="1:16" ht="15.75" hidden="1" thickTop="1" x14ac:dyDescent="0.25">
      <c r="A277" s="308" t="s">
        <v>297</v>
      </c>
      <c r="B277" s="169" t="s">
        <v>298</v>
      </c>
      <c r="C277" s="309">
        <f t="shared" ref="C277:C284" si="379">F277+I277+L277+O277</f>
        <v>0</v>
      </c>
      <c r="D277" s="264"/>
      <c r="E277" s="265"/>
      <c r="F277" s="121">
        <f t="shared" ref="F277:F284" si="380">D277+E277</f>
        <v>0</v>
      </c>
      <c r="G277" s="264"/>
      <c r="H277" s="265"/>
      <c r="I277" s="121">
        <f t="shared" ref="I277:I284" si="381">G277+H277</f>
        <v>0</v>
      </c>
      <c r="J277" s="266"/>
      <c r="K277" s="265"/>
      <c r="L277" s="310">
        <f t="shared" ref="L277:L284" si="382">J277+K277</f>
        <v>0</v>
      </c>
      <c r="M277" s="264"/>
      <c r="N277" s="265"/>
      <c r="O277" s="121">
        <f t="shared" ref="O277:O284" si="383">M277+N277</f>
        <v>0</v>
      </c>
      <c r="P277" s="241"/>
    </row>
    <row r="278" spans="1:16" ht="24.75" hidden="1" thickTop="1" x14ac:dyDescent="0.25">
      <c r="A278" s="231" t="s">
        <v>299</v>
      </c>
      <c r="B278" s="59" t="s">
        <v>300</v>
      </c>
      <c r="C278" s="311">
        <f t="shared" si="379"/>
        <v>0</v>
      </c>
      <c r="D278" s="214"/>
      <c r="E278" s="215"/>
      <c r="F278" s="110">
        <f t="shared" si="380"/>
        <v>0</v>
      </c>
      <c r="G278" s="214"/>
      <c r="H278" s="215"/>
      <c r="I278" s="110">
        <f t="shared" si="381"/>
        <v>0</v>
      </c>
      <c r="J278" s="216"/>
      <c r="K278" s="215"/>
      <c r="L278" s="312">
        <f t="shared" si="382"/>
        <v>0</v>
      </c>
      <c r="M278" s="214"/>
      <c r="N278" s="215"/>
      <c r="O278" s="110">
        <f t="shared" si="383"/>
        <v>0</v>
      </c>
      <c r="P278" s="217"/>
    </row>
    <row r="279" spans="1:16" ht="15.75" hidden="1" thickTop="1" x14ac:dyDescent="0.25">
      <c r="A279" s="231" t="s">
        <v>301</v>
      </c>
      <c r="B279" s="59" t="s">
        <v>302</v>
      </c>
      <c r="C279" s="311">
        <f t="shared" si="379"/>
        <v>0</v>
      </c>
      <c r="D279" s="214"/>
      <c r="E279" s="215"/>
      <c r="F279" s="110">
        <f t="shared" si="380"/>
        <v>0</v>
      </c>
      <c r="G279" s="214"/>
      <c r="H279" s="215"/>
      <c r="I279" s="110">
        <f t="shared" si="381"/>
        <v>0</v>
      </c>
      <c r="J279" s="216"/>
      <c r="K279" s="215"/>
      <c r="L279" s="312">
        <f t="shared" si="382"/>
        <v>0</v>
      </c>
      <c r="M279" s="214"/>
      <c r="N279" s="215"/>
      <c r="O279" s="110">
        <f t="shared" si="383"/>
        <v>0</v>
      </c>
      <c r="P279" s="217"/>
    </row>
    <row r="280" spans="1:16" ht="24.75" hidden="1" thickTop="1" x14ac:dyDescent="0.25">
      <c r="A280" s="231" t="s">
        <v>303</v>
      </c>
      <c r="B280" s="59" t="s">
        <v>304</v>
      </c>
      <c r="C280" s="311">
        <f t="shared" si="379"/>
        <v>0</v>
      </c>
      <c r="D280" s="214"/>
      <c r="E280" s="215"/>
      <c r="F280" s="110">
        <f t="shared" si="380"/>
        <v>0</v>
      </c>
      <c r="G280" s="214"/>
      <c r="H280" s="215"/>
      <c r="I280" s="110">
        <f t="shared" si="381"/>
        <v>0</v>
      </c>
      <c r="J280" s="216"/>
      <c r="K280" s="215"/>
      <c r="L280" s="312">
        <f t="shared" si="382"/>
        <v>0</v>
      </c>
      <c r="M280" s="214"/>
      <c r="N280" s="215"/>
      <c r="O280" s="110">
        <f t="shared" si="383"/>
        <v>0</v>
      </c>
      <c r="P280" s="217"/>
    </row>
    <row r="281" spans="1:16" ht="15.75" hidden="1" thickTop="1" x14ac:dyDescent="0.25">
      <c r="A281" s="231" t="s">
        <v>305</v>
      </c>
      <c r="B281" s="59" t="s">
        <v>306</v>
      </c>
      <c r="C281" s="311">
        <f t="shared" si="379"/>
        <v>0</v>
      </c>
      <c r="D281" s="214"/>
      <c r="E281" s="215"/>
      <c r="F281" s="110">
        <f t="shared" si="380"/>
        <v>0</v>
      </c>
      <c r="G281" s="214"/>
      <c r="H281" s="215"/>
      <c r="I281" s="110">
        <f t="shared" si="381"/>
        <v>0</v>
      </c>
      <c r="J281" s="216"/>
      <c r="K281" s="215"/>
      <c r="L281" s="312">
        <f t="shared" si="382"/>
        <v>0</v>
      </c>
      <c r="M281" s="214"/>
      <c r="N281" s="215"/>
      <c r="O281" s="110">
        <f t="shared" si="383"/>
        <v>0</v>
      </c>
      <c r="P281" s="217"/>
    </row>
    <row r="282" spans="1:16" ht="24.75" hidden="1" thickTop="1" x14ac:dyDescent="0.25">
      <c r="A282" s="313" t="s">
        <v>307</v>
      </c>
      <c r="B282" s="314" t="s">
        <v>308</v>
      </c>
      <c r="C282" s="315">
        <f t="shared" si="379"/>
        <v>0</v>
      </c>
      <c r="D282" s="246"/>
      <c r="E282" s="247"/>
      <c r="F282" s="248">
        <f t="shared" si="380"/>
        <v>0</v>
      </c>
      <c r="G282" s="246"/>
      <c r="H282" s="247"/>
      <c r="I282" s="248">
        <f t="shared" si="381"/>
        <v>0</v>
      </c>
      <c r="J282" s="249"/>
      <c r="K282" s="247"/>
      <c r="L282" s="316">
        <f t="shared" si="382"/>
        <v>0</v>
      </c>
      <c r="M282" s="246"/>
      <c r="N282" s="247"/>
      <c r="O282" s="248">
        <f t="shared" si="383"/>
        <v>0</v>
      </c>
      <c r="P282" s="244"/>
    </row>
    <row r="283" spans="1:16" s="34" customFormat="1" ht="13.5" hidden="1" thickTop="1" thickBot="1" x14ac:dyDescent="0.3">
      <c r="A283" s="317" t="s">
        <v>309</v>
      </c>
      <c r="B283" s="317" t="s">
        <v>310</v>
      </c>
      <c r="C283" s="318">
        <f t="shared" si="379"/>
        <v>0</v>
      </c>
      <c r="D283" s="319"/>
      <c r="E283" s="320"/>
      <c r="F283" s="296">
        <f t="shared" si="380"/>
        <v>0</v>
      </c>
      <c r="G283" s="319"/>
      <c r="H283" s="320"/>
      <c r="I283" s="296">
        <f t="shared" si="381"/>
        <v>0</v>
      </c>
      <c r="J283" s="321"/>
      <c r="K283" s="320"/>
      <c r="L283" s="322">
        <f t="shared" si="382"/>
        <v>0</v>
      </c>
      <c r="M283" s="319"/>
      <c r="N283" s="320"/>
      <c r="O283" s="296">
        <f t="shared" si="383"/>
        <v>0</v>
      </c>
      <c r="P283" s="298"/>
    </row>
    <row r="284" spans="1:16" s="34" customFormat="1" ht="48.75" hidden="1" thickTop="1" x14ac:dyDescent="0.25">
      <c r="A284" s="306" t="s">
        <v>311</v>
      </c>
      <c r="B284" s="323" t="s">
        <v>312</v>
      </c>
      <c r="C284" s="324">
        <f t="shared" si="379"/>
        <v>0</v>
      </c>
      <c r="D284" s="325"/>
      <c r="E284" s="326"/>
      <c r="F284" s="91">
        <f t="shared" si="380"/>
        <v>0</v>
      </c>
      <c r="G284" s="238"/>
      <c r="H284" s="239"/>
      <c r="I284" s="91">
        <f t="shared" si="381"/>
        <v>0</v>
      </c>
      <c r="J284" s="240"/>
      <c r="K284" s="239"/>
      <c r="L284" s="327">
        <f t="shared" si="382"/>
        <v>0</v>
      </c>
      <c r="M284" s="238"/>
      <c r="N284" s="239"/>
      <c r="O284" s="91">
        <f t="shared" si="383"/>
        <v>0</v>
      </c>
      <c r="P284" s="225"/>
    </row>
    <row r="285" spans="1:16" ht="15.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sheetData>
  <sheetProtection algorithmName="SHA-512" hashValue="ddtUQs8Uvy+i0Gg0tSdqKzCa2WCt2zlorSUAq9zVL8MOZ0i25C6GbzUdq1GQ78ZtocX8LHI9C5LTHX7wBBXAuA==" saltValue="ycgV2CJXuRIg1bUrgOloEQ==" spinCount="100000" sheet="1" formatCells="0" formatColumns="0" formatRows="0" sort="0"/>
  <autoFilter ref="A18:P284">
    <filterColumn colId="2">
      <filters>
        <filter val="1 223"/>
        <filter val="1 576 172"/>
        <filter val="1 687 637"/>
        <filter val="1 870"/>
        <filter val="100"/>
        <filter val="101 827"/>
        <filter val="105 372"/>
        <filter val="107 781"/>
        <filter val="11 370"/>
        <filter val="117 830"/>
        <filter val="129 030"/>
        <filter val="15 200"/>
        <filter val="150"/>
        <filter val="164 327"/>
        <filter val="2 189 663"/>
        <filter val="2 451 775"/>
        <filter val="2 603 681"/>
        <filter val="2 640 604"/>
        <filter val="20 500"/>
        <filter val="20 525"/>
        <filter val="20 810"/>
        <filter val="22 197"/>
        <filter val="23 000"/>
        <filter val="24 502"/>
        <filter val="-24 502"/>
        <filter val="251 638"/>
        <filter val="3 431"/>
        <filter val="31 430"/>
        <filter val="32 050"/>
        <filter val="33 091"/>
        <filter val="33 300"/>
        <filter val="33 350"/>
        <filter val="34 194"/>
        <filter val="34 650"/>
        <filter val="35 700"/>
        <filter val="36 923"/>
        <filter val="4 800"/>
        <filter val="400 199"/>
        <filter val="414 018"/>
        <filter val="42 000"/>
        <filter val="46 497"/>
        <filter val="5 827"/>
        <filter val="50"/>
        <filter val="502 026"/>
        <filter val="55 560"/>
        <filter val="56 350"/>
        <filter val="580"/>
        <filter val="6 000"/>
        <filter val="6 285"/>
        <filter val="6 630"/>
        <filter val="62 000"/>
        <filter val="7 788"/>
        <filter val="71 042"/>
        <filter val="77 271"/>
        <filter val="79 997"/>
        <filter val="8 723"/>
        <filter val="8 920"/>
        <filter val="800"/>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19.pielikums Jūrmalas pilsētas domes
2020.gada 27.marta saistošajiem noteikumiem Nr.9
(protokols Nr.5, 6.punkts)
 </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T1" sqref="T1"/>
    </sheetView>
  </sheetViews>
  <sheetFormatPr defaultColWidth="9.140625" defaultRowHeight="12" outlineLevelCol="1" x14ac:dyDescent="0.25"/>
  <cols>
    <col min="1" max="1" width="10.85546875" style="617" customWidth="1"/>
    <col min="2" max="2" width="28" style="617" customWidth="1"/>
    <col min="3" max="3" width="8" style="617" customWidth="1"/>
    <col min="4" max="5" width="8.7109375" style="617" hidden="1" customWidth="1" outlineLevel="1"/>
    <col min="6" max="6" width="8.7109375" style="617" customWidth="1" collapsed="1"/>
    <col min="7" max="8" width="8.7109375" style="617" hidden="1" customWidth="1" outlineLevel="1"/>
    <col min="9" max="9" width="8.7109375" style="617" customWidth="1" collapsed="1"/>
    <col min="10" max="11" width="8.28515625" style="617" hidden="1" customWidth="1" outlineLevel="1"/>
    <col min="12" max="12" width="8.28515625" style="617" customWidth="1" collapsed="1"/>
    <col min="13" max="14" width="7.42578125" style="617" hidden="1" customWidth="1" outlineLevel="1"/>
    <col min="15" max="15" width="7.42578125" style="617" customWidth="1" collapsed="1"/>
    <col min="16" max="16" width="26.7109375" style="617" hidden="1" customWidth="1" outlineLevel="1"/>
    <col min="17" max="17" width="9.140625" style="330" collapsed="1"/>
    <col min="18" max="16384" width="9.140625" style="330"/>
  </cols>
  <sheetData>
    <row r="1" spans="1:17" x14ac:dyDescent="0.25">
      <c r="A1" s="328"/>
      <c r="B1" s="328"/>
      <c r="C1" s="328"/>
      <c r="D1" s="328"/>
      <c r="E1" s="328"/>
      <c r="F1" s="328"/>
      <c r="G1" s="328"/>
      <c r="H1" s="328"/>
      <c r="I1" s="328"/>
      <c r="J1" s="328"/>
      <c r="K1" s="328"/>
      <c r="L1" s="328"/>
      <c r="M1" s="328"/>
      <c r="N1" s="328"/>
      <c r="O1" s="329" t="s">
        <v>456</v>
      </c>
      <c r="P1" s="328"/>
    </row>
    <row r="2" spans="1:17" ht="35.25" customHeight="1" x14ac:dyDescent="0.25">
      <c r="A2" s="775" t="s">
        <v>1</v>
      </c>
      <c r="B2" s="776"/>
      <c r="C2" s="776"/>
      <c r="D2" s="776"/>
      <c r="E2" s="776"/>
      <c r="F2" s="776"/>
      <c r="G2" s="776"/>
      <c r="H2" s="776"/>
      <c r="I2" s="776"/>
      <c r="J2" s="776"/>
      <c r="K2" s="776"/>
      <c r="L2" s="776"/>
      <c r="M2" s="776"/>
      <c r="N2" s="776"/>
      <c r="O2" s="776"/>
      <c r="P2" s="777"/>
      <c r="Q2" s="331"/>
    </row>
    <row r="3" spans="1:17" ht="12.75" customHeight="1" x14ac:dyDescent="0.25">
      <c r="A3" s="332" t="s">
        <v>2</v>
      </c>
      <c r="B3" s="333"/>
      <c r="C3" s="773" t="s">
        <v>3</v>
      </c>
      <c r="D3" s="773"/>
      <c r="E3" s="773"/>
      <c r="F3" s="773"/>
      <c r="G3" s="773"/>
      <c r="H3" s="773"/>
      <c r="I3" s="773"/>
      <c r="J3" s="773"/>
      <c r="K3" s="773"/>
      <c r="L3" s="773"/>
      <c r="M3" s="773"/>
      <c r="N3" s="773"/>
      <c r="O3" s="773"/>
      <c r="P3" s="774"/>
      <c r="Q3" s="331"/>
    </row>
    <row r="4" spans="1:17" ht="12.75" customHeight="1" x14ac:dyDescent="0.25">
      <c r="A4" s="332" t="s">
        <v>4</v>
      </c>
      <c r="B4" s="333"/>
      <c r="C4" s="773" t="s">
        <v>5</v>
      </c>
      <c r="D4" s="773"/>
      <c r="E4" s="773"/>
      <c r="F4" s="773"/>
      <c r="G4" s="773"/>
      <c r="H4" s="773"/>
      <c r="I4" s="773"/>
      <c r="J4" s="773"/>
      <c r="K4" s="773"/>
      <c r="L4" s="773"/>
      <c r="M4" s="773"/>
      <c r="N4" s="773"/>
      <c r="O4" s="773"/>
      <c r="P4" s="774"/>
      <c r="Q4" s="331"/>
    </row>
    <row r="5" spans="1:17" ht="12.75" customHeight="1" x14ac:dyDescent="0.25">
      <c r="A5" s="334" t="s">
        <v>6</v>
      </c>
      <c r="B5" s="335"/>
      <c r="C5" s="778" t="s">
        <v>7</v>
      </c>
      <c r="D5" s="778"/>
      <c r="E5" s="778"/>
      <c r="F5" s="778"/>
      <c r="G5" s="778"/>
      <c r="H5" s="778"/>
      <c r="I5" s="778"/>
      <c r="J5" s="778"/>
      <c r="K5" s="778"/>
      <c r="L5" s="778"/>
      <c r="M5" s="778"/>
      <c r="N5" s="778"/>
      <c r="O5" s="778"/>
      <c r="P5" s="779"/>
      <c r="Q5" s="331"/>
    </row>
    <row r="6" spans="1:17" ht="12.75" customHeight="1" x14ac:dyDescent="0.25">
      <c r="A6" s="334" t="s">
        <v>8</v>
      </c>
      <c r="B6" s="335"/>
      <c r="C6" s="778" t="s">
        <v>9</v>
      </c>
      <c r="D6" s="778"/>
      <c r="E6" s="778"/>
      <c r="F6" s="778"/>
      <c r="G6" s="778"/>
      <c r="H6" s="778"/>
      <c r="I6" s="778"/>
      <c r="J6" s="778"/>
      <c r="K6" s="778"/>
      <c r="L6" s="778"/>
      <c r="M6" s="778"/>
      <c r="N6" s="778"/>
      <c r="O6" s="778"/>
      <c r="P6" s="779"/>
      <c r="Q6" s="331"/>
    </row>
    <row r="7" spans="1:17" ht="24" customHeight="1" x14ac:dyDescent="0.25">
      <c r="A7" s="334" t="s">
        <v>10</v>
      </c>
      <c r="B7" s="335"/>
      <c r="C7" s="773" t="s">
        <v>457</v>
      </c>
      <c r="D7" s="773"/>
      <c r="E7" s="773"/>
      <c r="F7" s="773"/>
      <c r="G7" s="773"/>
      <c r="H7" s="773"/>
      <c r="I7" s="773"/>
      <c r="J7" s="773"/>
      <c r="K7" s="773"/>
      <c r="L7" s="773"/>
      <c r="M7" s="773"/>
      <c r="N7" s="773"/>
      <c r="O7" s="773"/>
      <c r="P7" s="774"/>
      <c r="Q7" s="331"/>
    </row>
    <row r="8" spans="1:17" ht="12.75" customHeight="1" x14ac:dyDescent="0.25">
      <c r="A8" s="336" t="s">
        <v>12</v>
      </c>
      <c r="B8" s="335"/>
      <c r="C8" s="788"/>
      <c r="D8" s="788"/>
      <c r="E8" s="788"/>
      <c r="F8" s="788"/>
      <c r="G8" s="788"/>
      <c r="H8" s="788"/>
      <c r="I8" s="788"/>
      <c r="J8" s="788"/>
      <c r="K8" s="788"/>
      <c r="L8" s="788"/>
      <c r="M8" s="788"/>
      <c r="N8" s="788"/>
      <c r="O8" s="788"/>
      <c r="P8" s="789"/>
      <c r="Q8" s="331"/>
    </row>
    <row r="9" spans="1:17" ht="12.75" customHeight="1" x14ac:dyDescent="0.25">
      <c r="A9" s="334"/>
      <c r="B9" s="335" t="s">
        <v>13</v>
      </c>
      <c r="C9" s="778" t="s">
        <v>321</v>
      </c>
      <c r="D9" s="778"/>
      <c r="E9" s="778"/>
      <c r="F9" s="778"/>
      <c r="G9" s="778"/>
      <c r="H9" s="778"/>
      <c r="I9" s="778"/>
      <c r="J9" s="778"/>
      <c r="K9" s="778"/>
      <c r="L9" s="778"/>
      <c r="M9" s="778"/>
      <c r="N9" s="778"/>
      <c r="O9" s="778"/>
      <c r="P9" s="779"/>
      <c r="Q9" s="331"/>
    </row>
    <row r="10" spans="1:17" ht="12.75" customHeight="1" x14ac:dyDescent="0.25">
      <c r="A10" s="334"/>
      <c r="B10" s="335" t="s">
        <v>15</v>
      </c>
      <c r="C10" s="778"/>
      <c r="D10" s="778"/>
      <c r="E10" s="778"/>
      <c r="F10" s="778"/>
      <c r="G10" s="778"/>
      <c r="H10" s="778"/>
      <c r="I10" s="778"/>
      <c r="J10" s="778"/>
      <c r="K10" s="778"/>
      <c r="L10" s="778"/>
      <c r="M10" s="778"/>
      <c r="N10" s="778"/>
      <c r="O10" s="778"/>
      <c r="P10" s="779"/>
      <c r="Q10" s="331"/>
    </row>
    <row r="11" spans="1:17" ht="12.75" customHeight="1" x14ac:dyDescent="0.25">
      <c r="A11" s="334"/>
      <c r="B11" s="335" t="s">
        <v>16</v>
      </c>
      <c r="C11" s="788"/>
      <c r="D11" s="788"/>
      <c r="E11" s="788"/>
      <c r="F11" s="788"/>
      <c r="G11" s="788"/>
      <c r="H11" s="788"/>
      <c r="I11" s="788"/>
      <c r="J11" s="788"/>
      <c r="K11" s="788"/>
      <c r="L11" s="788"/>
      <c r="M11" s="788"/>
      <c r="N11" s="788"/>
      <c r="O11" s="788"/>
      <c r="P11" s="789"/>
      <c r="Q11" s="331"/>
    </row>
    <row r="12" spans="1:17" ht="12.75" customHeight="1" x14ac:dyDescent="0.25">
      <c r="A12" s="334"/>
      <c r="B12" s="335" t="s">
        <v>17</v>
      </c>
      <c r="C12" s="778"/>
      <c r="D12" s="778"/>
      <c r="E12" s="778"/>
      <c r="F12" s="778"/>
      <c r="G12" s="778"/>
      <c r="H12" s="778"/>
      <c r="I12" s="778"/>
      <c r="J12" s="778"/>
      <c r="K12" s="778"/>
      <c r="L12" s="778"/>
      <c r="M12" s="778"/>
      <c r="N12" s="778"/>
      <c r="O12" s="778"/>
      <c r="P12" s="779"/>
      <c r="Q12" s="331"/>
    </row>
    <row r="13" spans="1:17" ht="12.75" customHeight="1" x14ac:dyDescent="0.25">
      <c r="A13" s="334"/>
      <c r="B13" s="335" t="s">
        <v>19</v>
      </c>
      <c r="C13" s="778"/>
      <c r="D13" s="778"/>
      <c r="E13" s="778"/>
      <c r="F13" s="778"/>
      <c r="G13" s="778"/>
      <c r="H13" s="778"/>
      <c r="I13" s="778"/>
      <c r="J13" s="778"/>
      <c r="K13" s="778"/>
      <c r="L13" s="778"/>
      <c r="M13" s="778"/>
      <c r="N13" s="778"/>
      <c r="O13" s="778"/>
      <c r="P13" s="779"/>
      <c r="Q13" s="331"/>
    </row>
    <row r="14" spans="1:17" ht="12.75" customHeight="1" x14ac:dyDescent="0.25">
      <c r="A14" s="337"/>
      <c r="B14" s="338"/>
      <c r="C14" s="12"/>
      <c r="D14" s="12"/>
      <c r="E14" s="12"/>
      <c r="F14" s="12"/>
      <c r="G14" s="12"/>
      <c r="H14" s="12"/>
      <c r="I14" s="12"/>
      <c r="J14" s="12"/>
      <c r="K14" s="12"/>
      <c r="L14" s="12"/>
      <c r="M14" s="12"/>
      <c r="N14" s="12"/>
      <c r="O14" s="12"/>
      <c r="P14" s="13"/>
      <c r="Q14" s="331"/>
    </row>
    <row r="15" spans="1:17" s="340" customFormat="1" ht="12.75" customHeight="1" x14ac:dyDescent="0.25">
      <c r="A15" s="796" t="s">
        <v>20</v>
      </c>
      <c r="B15" s="798" t="s">
        <v>21</v>
      </c>
      <c r="C15" s="801" t="s">
        <v>22</v>
      </c>
      <c r="D15" s="802"/>
      <c r="E15" s="802"/>
      <c r="F15" s="802"/>
      <c r="G15" s="802"/>
      <c r="H15" s="802"/>
      <c r="I15" s="802"/>
      <c r="J15" s="802"/>
      <c r="K15" s="802"/>
      <c r="L15" s="802"/>
      <c r="M15" s="802"/>
      <c r="N15" s="802"/>
      <c r="O15" s="802"/>
      <c r="P15" s="803"/>
      <c r="Q15" s="339"/>
    </row>
    <row r="16" spans="1:17" s="340" customFormat="1" ht="12.75" customHeight="1" x14ac:dyDescent="0.25">
      <c r="A16" s="797"/>
      <c r="B16" s="799"/>
      <c r="C16" s="804" t="s">
        <v>23</v>
      </c>
      <c r="D16" s="806" t="s">
        <v>24</v>
      </c>
      <c r="E16" s="808" t="s">
        <v>25</v>
      </c>
      <c r="F16" s="810" t="s">
        <v>26</v>
      </c>
      <c r="G16" s="782" t="s">
        <v>27</v>
      </c>
      <c r="H16" s="784" t="s">
        <v>28</v>
      </c>
      <c r="I16" s="812" t="s">
        <v>29</v>
      </c>
      <c r="J16" s="782" t="s">
        <v>30</v>
      </c>
      <c r="K16" s="784" t="s">
        <v>31</v>
      </c>
      <c r="L16" s="794" t="s">
        <v>32</v>
      </c>
      <c r="M16" s="782" t="s">
        <v>33</v>
      </c>
      <c r="N16" s="784" t="s">
        <v>34</v>
      </c>
      <c r="O16" s="786" t="s">
        <v>35</v>
      </c>
      <c r="P16" s="780" t="s">
        <v>36</v>
      </c>
      <c r="Q16" s="339"/>
    </row>
    <row r="17" spans="1:17" s="342" customFormat="1" ht="61.5" customHeight="1" thickBot="1" x14ac:dyDescent="0.3">
      <c r="A17" s="781"/>
      <c r="B17" s="800"/>
      <c r="C17" s="805"/>
      <c r="D17" s="807"/>
      <c r="E17" s="809"/>
      <c r="F17" s="811"/>
      <c r="G17" s="783"/>
      <c r="H17" s="785"/>
      <c r="I17" s="813"/>
      <c r="J17" s="783"/>
      <c r="K17" s="785"/>
      <c r="L17" s="795"/>
      <c r="M17" s="783"/>
      <c r="N17" s="785"/>
      <c r="O17" s="787"/>
      <c r="P17" s="781"/>
      <c r="Q17" s="341"/>
    </row>
    <row r="18" spans="1:17" s="342" customFormat="1" ht="9.75" customHeight="1" thickTop="1" x14ac:dyDescent="0.25">
      <c r="A18" s="343" t="s">
        <v>37</v>
      </c>
      <c r="B18" s="343">
        <v>2</v>
      </c>
      <c r="C18" s="343">
        <v>8</v>
      </c>
      <c r="D18" s="344"/>
      <c r="E18" s="345"/>
      <c r="F18" s="346">
        <v>9</v>
      </c>
      <c r="G18" s="344"/>
      <c r="H18" s="345"/>
      <c r="I18" s="346">
        <v>10</v>
      </c>
      <c r="J18" s="347"/>
      <c r="K18" s="345"/>
      <c r="L18" s="346">
        <v>11</v>
      </c>
      <c r="M18" s="344"/>
      <c r="N18" s="345"/>
      <c r="O18" s="346"/>
      <c r="P18" s="348">
        <v>12</v>
      </c>
    </row>
    <row r="19" spans="1:17" s="358" customFormat="1" hidden="1" x14ac:dyDescent="0.25">
      <c r="A19" s="349"/>
      <c r="B19" s="350" t="s">
        <v>38</v>
      </c>
      <c r="C19" s="497"/>
      <c r="D19" s="351"/>
      <c r="E19" s="352"/>
      <c r="F19" s="353"/>
      <c r="G19" s="354"/>
      <c r="H19" s="355"/>
      <c r="I19" s="353"/>
      <c r="J19" s="356"/>
      <c r="K19" s="355"/>
      <c r="L19" s="353"/>
      <c r="M19" s="354"/>
      <c r="N19" s="355"/>
      <c r="O19" s="353"/>
      <c r="P19" s="357"/>
    </row>
    <row r="20" spans="1:17" s="358" customFormat="1" ht="12.75" thickBot="1" x14ac:dyDescent="0.3">
      <c r="A20" s="359"/>
      <c r="B20" s="360" t="s">
        <v>39</v>
      </c>
      <c r="C20" s="618">
        <f>F20+I20+L20+O20</f>
        <v>436350</v>
      </c>
      <c r="D20" s="361">
        <f t="shared" ref="D20:E20" si="0">SUM(D21,D24,D25,D41,D43)</f>
        <v>435976</v>
      </c>
      <c r="E20" s="362">
        <f t="shared" si="0"/>
        <v>374</v>
      </c>
      <c r="F20" s="363">
        <f>SUM(F21,F24,F25,F41,F43)</f>
        <v>436350</v>
      </c>
      <c r="G20" s="361">
        <f t="shared" ref="G20:H20" si="1">SUM(G21,G24,G43)</f>
        <v>0</v>
      </c>
      <c r="H20" s="362">
        <f t="shared" si="1"/>
        <v>0</v>
      </c>
      <c r="I20" s="363">
        <f>SUM(I21,I24,I43)</f>
        <v>0</v>
      </c>
      <c r="J20" s="364">
        <f t="shared" ref="J20:K20" si="2">SUM(J21,J26,J43)</f>
        <v>0</v>
      </c>
      <c r="K20" s="362">
        <f t="shared" si="2"/>
        <v>0</v>
      </c>
      <c r="L20" s="363">
        <f>SUM(L21,L26,L43)</f>
        <v>0</v>
      </c>
      <c r="M20" s="361">
        <f t="shared" ref="M20:O20" si="3">SUM(M21,M45)</f>
        <v>0</v>
      </c>
      <c r="N20" s="362">
        <f t="shared" si="3"/>
        <v>0</v>
      </c>
      <c r="O20" s="363">
        <f t="shared" si="3"/>
        <v>0</v>
      </c>
      <c r="P20" s="365"/>
    </row>
    <row r="21" spans="1:17" ht="12.75" hidden="1" thickTop="1" x14ac:dyDescent="0.25">
      <c r="A21" s="366"/>
      <c r="B21" s="367" t="s">
        <v>40</v>
      </c>
      <c r="C21" s="619">
        <f t="shared" ref="C21:C84" si="4">F21+I21+L21+O21</f>
        <v>0</v>
      </c>
      <c r="D21" s="368">
        <f t="shared" ref="D21:E21" si="5">SUM(D22:D23)</f>
        <v>0</v>
      </c>
      <c r="E21" s="369">
        <f t="shared" si="5"/>
        <v>0</v>
      </c>
      <c r="F21" s="370">
        <f>SUM(F22:F23)</f>
        <v>0</v>
      </c>
      <c r="G21" s="368">
        <f t="shared" ref="G21:H21" si="6">SUM(G22:G23)</f>
        <v>0</v>
      </c>
      <c r="H21" s="369">
        <f t="shared" si="6"/>
        <v>0</v>
      </c>
      <c r="I21" s="370">
        <f>SUM(I22:I23)</f>
        <v>0</v>
      </c>
      <c r="J21" s="371">
        <f t="shared" ref="J21:K21" si="7">SUM(J22:J23)</f>
        <v>0</v>
      </c>
      <c r="K21" s="369">
        <f t="shared" si="7"/>
        <v>0</v>
      </c>
      <c r="L21" s="370">
        <f>SUM(L22:L23)</f>
        <v>0</v>
      </c>
      <c r="M21" s="368">
        <f t="shared" ref="M21:O21" si="8">SUM(M22:M23)</f>
        <v>0</v>
      </c>
      <c r="N21" s="369">
        <f t="shared" si="8"/>
        <v>0</v>
      </c>
      <c r="O21" s="370">
        <f t="shared" si="8"/>
        <v>0</v>
      </c>
      <c r="P21" s="372"/>
    </row>
    <row r="22" spans="1:17" ht="12.75" hidden="1" thickTop="1" x14ac:dyDescent="0.25">
      <c r="A22" s="373"/>
      <c r="B22" s="374" t="s">
        <v>41</v>
      </c>
      <c r="C22" s="620">
        <f t="shared" si="4"/>
        <v>0</v>
      </c>
      <c r="D22" s="375"/>
      <c r="E22" s="376"/>
      <c r="F22" s="377">
        <f>D22+E22</f>
        <v>0</v>
      </c>
      <c r="G22" s="375"/>
      <c r="H22" s="376"/>
      <c r="I22" s="377">
        <f>G22+H22</f>
        <v>0</v>
      </c>
      <c r="J22" s="378"/>
      <c r="K22" s="376"/>
      <c r="L22" s="377">
        <f>J22+K22</f>
        <v>0</v>
      </c>
      <c r="M22" s="375"/>
      <c r="N22" s="376"/>
      <c r="O22" s="377">
        <f>M22+N22</f>
        <v>0</v>
      </c>
      <c r="P22" s="379"/>
    </row>
    <row r="23" spans="1:17" ht="12.75" hidden="1" thickTop="1" x14ac:dyDescent="0.25">
      <c r="A23" s="380"/>
      <c r="B23" s="381" t="s">
        <v>42</v>
      </c>
      <c r="C23" s="621">
        <f t="shared" si="4"/>
        <v>0</v>
      </c>
      <c r="D23" s="382"/>
      <c r="E23" s="383"/>
      <c r="F23" s="384">
        <f t="shared" ref="F23:F25" si="9">D23+E23</f>
        <v>0</v>
      </c>
      <c r="G23" s="382"/>
      <c r="H23" s="383"/>
      <c r="I23" s="384">
        <f t="shared" ref="I23:I24" si="10">G23+H23</f>
        <v>0</v>
      </c>
      <c r="J23" s="385"/>
      <c r="K23" s="383"/>
      <c r="L23" s="384">
        <f>J23+K23</f>
        <v>0</v>
      </c>
      <c r="M23" s="382"/>
      <c r="N23" s="383"/>
      <c r="O23" s="384">
        <f>M23+N23</f>
        <v>0</v>
      </c>
      <c r="P23" s="386"/>
    </row>
    <row r="24" spans="1:17" s="358" customFormat="1" ht="25.5" thickTop="1" thickBot="1" x14ac:dyDescent="0.3">
      <c r="A24" s="387">
        <v>19300</v>
      </c>
      <c r="B24" s="387" t="s">
        <v>43</v>
      </c>
      <c r="C24" s="622">
        <f>F24+I24</f>
        <v>436350</v>
      </c>
      <c r="D24" s="388">
        <v>435976</v>
      </c>
      <c r="E24" s="623">
        <f>374</f>
        <v>374</v>
      </c>
      <c r="F24" s="390">
        <f t="shared" si="9"/>
        <v>436350</v>
      </c>
      <c r="G24" s="388"/>
      <c r="H24" s="389"/>
      <c r="I24" s="390">
        <f t="shared" si="10"/>
        <v>0</v>
      </c>
      <c r="J24" s="391" t="s">
        <v>44</v>
      </c>
      <c r="K24" s="392" t="s">
        <v>44</v>
      </c>
      <c r="L24" s="395" t="s">
        <v>44</v>
      </c>
      <c r="M24" s="393" t="s">
        <v>44</v>
      </c>
      <c r="N24" s="394" t="s">
        <v>44</v>
      </c>
      <c r="O24" s="395" t="s">
        <v>44</v>
      </c>
      <c r="P24" s="396"/>
    </row>
    <row r="25" spans="1:17" s="358" customFormat="1" ht="24.75" hidden="1" thickTop="1" x14ac:dyDescent="0.25">
      <c r="A25" s="397"/>
      <c r="B25" s="398" t="s">
        <v>45</v>
      </c>
      <c r="C25" s="624">
        <f>F25</f>
        <v>0</v>
      </c>
      <c r="D25" s="399"/>
      <c r="E25" s="400"/>
      <c r="F25" s="401">
        <f t="shared" si="9"/>
        <v>0</v>
      </c>
      <c r="G25" s="402" t="s">
        <v>44</v>
      </c>
      <c r="H25" s="403" t="s">
        <v>44</v>
      </c>
      <c r="I25" s="404" t="s">
        <v>44</v>
      </c>
      <c r="J25" s="405" t="s">
        <v>44</v>
      </c>
      <c r="K25" s="406" t="s">
        <v>44</v>
      </c>
      <c r="L25" s="404" t="s">
        <v>44</v>
      </c>
      <c r="M25" s="407" t="s">
        <v>44</v>
      </c>
      <c r="N25" s="406" t="s">
        <v>44</v>
      </c>
      <c r="O25" s="404" t="s">
        <v>44</v>
      </c>
      <c r="P25" s="408"/>
    </row>
    <row r="26" spans="1:17" s="358" customFormat="1" ht="36.75" hidden="1" thickTop="1" x14ac:dyDescent="0.25">
      <c r="A26" s="398">
        <v>21300</v>
      </c>
      <c r="B26" s="398" t="s">
        <v>46</v>
      </c>
      <c r="C26" s="624">
        <f>L26</f>
        <v>0</v>
      </c>
      <c r="D26" s="407" t="s">
        <v>44</v>
      </c>
      <c r="E26" s="406" t="s">
        <v>44</v>
      </c>
      <c r="F26" s="404" t="s">
        <v>44</v>
      </c>
      <c r="G26" s="407" t="s">
        <v>44</v>
      </c>
      <c r="H26" s="406" t="s">
        <v>44</v>
      </c>
      <c r="I26" s="404" t="s">
        <v>44</v>
      </c>
      <c r="J26" s="405">
        <f t="shared" ref="J26:K26" si="11">SUM(J27,J31,J33,J36)</f>
        <v>0</v>
      </c>
      <c r="K26" s="406">
        <f t="shared" si="11"/>
        <v>0</v>
      </c>
      <c r="L26" s="511">
        <f>SUM(L27,L31,L33,L36)</f>
        <v>0</v>
      </c>
      <c r="M26" s="407" t="s">
        <v>44</v>
      </c>
      <c r="N26" s="406" t="s">
        <v>44</v>
      </c>
      <c r="O26" s="404" t="s">
        <v>44</v>
      </c>
      <c r="P26" s="408"/>
    </row>
    <row r="27" spans="1:17" s="358" customFormat="1" ht="24.75" hidden="1" thickTop="1" x14ac:dyDescent="0.25">
      <c r="A27" s="409">
        <v>21350</v>
      </c>
      <c r="B27" s="398" t="s">
        <v>47</v>
      </c>
      <c r="C27" s="624">
        <f>L27</f>
        <v>0</v>
      </c>
      <c r="D27" s="407" t="s">
        <v>44</v>
      </c>
      <c r="E27" s="406" t="s">
        <v>44</v>
      </c>
      <c r="F27" s="404" t="s">
        <v>44</v>
      </c>
      <c r="G27" s="407" t="s">
        <v>44</v>
      </c>
      <c r="H27" s="406" t="s">
        <v>44</v>
      </c>
      <c r="I27" s="404" t="s">
        <v>44</v>
      </c>
      <c r="J27" s="405">
        <f t="shared" ref="J27:K27" si="12">SUM(J28:J30)</f>
        <v>0</v>
      </c>
      <c r="K27" s="406">
        <f t="shared" si="12"/>
        <v>0</v>
      </c>
      <c r="L27" s="511">
        <f>SUM(L28:L30)</f>
        <v>0</v>
      </c>
      <c r="M27" s="407" t="s">
        <v>44</v>
      </c>
      <c r="N27" s="406" t="s">
        <v>44</v>
      </c>
      <c r="O27" s="404" t="s">
        <v>44</v>
      </c>
      <c r="P27" s="408"/>
    </row>
    <row r="28" spans="1:17" ht="12.75" hidden="1" thickTop="1" x14ac:dyDescent="0.25">
      <c r="A28" s="373">
        <v>21351</v>
      </c>
      <c r="B28" s="410" t="s">
        <v>48</v>
      </c>
      <c r="C28" s="625">
        <f t="shared" ref="C28:C40" si="13">L28</f>
        <v>0</v>
      </c>
      <c r="D28" s="411" t="s">
        <v>44</v>
      </c>
      <c r="E28" s="412" t="s">
        <v>44</v>
      </c>
      <c r="F28" s="413" t="s">
        <v>44</v>
      </c>
      <c r="G28" s="411" t="s">
        <v>44</v>
      </c>
      <c r="H28" s="412" t="s">
        <v>44</v>
      </c>
      <c r="I28" s="413" t="s">
        <v>44</v>
      </c>
      <c r="J28" s="414"/>
      <c r="K28" s="415"/>
      <c r="L28" s="520">
        <f t="shared" ref="L28:L30" si="14">J28+K28</f>
        <v>0</v>
      </c>
      <c r="M28" s="416" t="s">
        <v>44</v>
      </c>
      <c r="N28" s="415" t="s">
        <v>44</v>
      </c>
      <c r="O28" s="413" t="s">
        <v>44</v>
      </c>
      <c r="P28" s="417"/>
    </row>
    <row r="29" spans="1:17" ht="12.75" hidden="1" thickTop="1" x14ac:dyDescent="0.25">
      <c r="A29" s="380">
        <v>21352</v>
      </c>
      <c r="B29" s="418" t="s">
        <v>49</v>
      </c>
      <c r="C29" s="626">
        <f t="shared" si="13"/>
        <v>0</v>
      </c>
      <c r="D29" s="419" t="s">
        <v>44</v>
      </c>
      <c r="E29" s="420" t="s">
        <v>44</v>
      </c>
      <c r="F29" s="421" t="s">
        <v>44</v>
      </c>
      <c r="G29" s="419" t="s">
        <v>44</v>
      </c>
      <c r="H29" s="420" t="s">
        <v>44</v>
      </c>
      <c r="I29" s="421" t="s">
        <v>44</v>
      </c>
      <c r="J29" s="422"/>
      <c r="K29" s="423"/>
      <c r="L29" s="525">
        <f t="shared" si="14"/>
        <v>0</v>
      </c>
      <c r="M29" s="424" t="s">
        <v>44</v>
      </c>
      <c r="N29" s="423" t="s">
        <v>44</v>
      </c>
      <c r="O29" s="421" t="s">
        <v>44</v>
      </c>
      <c r="P29" s="425"/>
    </row>
    <row r="30" spans="1:17" ht="24.75" hidden="1" thickTop="1" x14ac:dyDescent="0.25">
      <c r="A30" s="380">
        <v>21359</v>
      </c>
      <c r="B30" s="418" t="s">
        <v>50</v>
      </c>
      <c r="C30" s="626">
        <f t="shared" si="13"/>
        <v>0</v>
      </c>
      <c r="D30" s="419" t="s">
        <v>44</v>
      </c>
      <c r="E30" s="420" t="s">
        <v>44</v>
      </c>
      <c r="F30" s="421" t="s">
        <v>44</v>
      </c>
      <c r="G30" s="419" t="s">
        <v>44</v>
      </c>
      <c r="H30" s="420" t="s">
        <v>44</v>
      </c>
      <c r="I30" s="421" t="s">
        <v>44</v>
      </c>
      <c r="J30" s="422"/>
      <c r="K30" s="423"/>
      <c r="L30" s="525">
        <f t="shared" si="14"/>
        <v>0</v>
      </c>
      <c r="M30" s="424" t="s">
        <v>44</v>
      </c>
      <c r="N30" s="423" t="s">
        <v>44</v>
      </c>
      <c r="O30" s="421" t="s">
        <v>44</v>
      </c>
      <c r="P30" s="425"/>
    </row>
    <row r="31" spans="1:17" s="358" customFormat="1" ht="36.75" hidden="1" thickTop="1" x14ac:dyDescent="0.25">
      <c r="A31" s="409">
        <v>21370</v>
      </c>
      <c r="B31" s="398" t="s">
        <v>51</v>
      </c>
      <c r="C31" s="624">
        <f t="shared" si="13"/>
        <v>0</v>
      </c>
      <c r="D31" s="407" t="s">
        <v>44</v>
      </c>
      <c r="E31" s="406" t="s">
        <v>44</v>
      </c>
      <c r="F31" s="404" t="s">
        <v>44</v>
      </c>
      <c r="G31" s="407" t="s">
        <v>44</v>
      </c>
      <c r="H31" s="406" t="s">
        <v>44</v>
      </c>
      <c r="I31" s="404" t="s">
        <v>44</v>
      </c>
      <c r="J31" s="405">
        <f t="shared" ref="J31:K31" si="15">SUM(J32)</f>
        <v>0</v>
      </c>
      <c r="K31" s="406">
        <f t="shared" si="15"/>
        <v>0</v>
      </c>
      <c r="L31" s="511">
        <f>SUM(L32)</f>
        <v>0</v>
      </c>
      <c r="M31" s="407" t="s">
        <v>44</v>
      </c>
      <c r="N31" s="406" t="s">
        <v>44</v>
      </c>
      <c r="O31" s="404" t="s">
        <v>44</v>
      </c>
      <c r="P31" s="408"/>
    </row>
    <row r="32" spans="1:17" ht="36.75" hidden="1" thickTop="1" x14ac:dyDescent="0.25">
      <c r="A32" s="426">
        <v>21379</v>
      </c>
      <c r="B32" s="427" t="s">
        <v>52</v>
      </c>
      <c r="C32" s="627">
        <f t="shared" si="13"/>
        <v>0</v>
      </c>
      <c r="D32" s="428" t="s">
        <v>44</v>
      </c>
      <c r="E32" s="429" t="s">
        <v>44</v>
      </c>
      <c r="F32" s="430" t="s">
        <v>44</v>
      </c>
      <c r="G32" s="428" t="s">
        <v>44</v>
      </c>
      <c r="H32" s="429" t="s">
        <v>44</v>
      </c>
      <c r="I32" s="430" t="s">
        <v>44</v>
      </c>
      <c r="J32" s="431"/>
      <c r="K32" s="432"/>
      <c r="L32" s="571">
        <f>J32+K32</f>
        <v>0</v>
      </c>
      <c r="M32" s="433" t="s">
        <v>44</v>
      </c>
      <c r="N32" s="432" t="s">
        <v>44</v>
      </c>
      <c r="O32" s="430" t="s">
        <v>44</v>
      </c>
      <c r="P32" s="434"/>
    </row>
    <row r="33" spans="1:16" s="358" customFormat="1" ht="12.75" hidden="1" thickTop="1" x14ac:dyDescent="0.25">
      <c r="A33" s="409">
        <v>21380</v>
      </c>
      <c r="B33" s="398" t="s">
        <v>53</v>
      </c>
      <c r="C33" s="624">
        <f t="shared" si="13"/>
        <v>0</v>
      </c>
      <c r="D33" s="407" t="s">
        <v>44</v>
      </c>
      <c r="E33" s="406" t="s">
        <v>44</v>
      </c>
      <c r="F33" s="404" t="s">
        <v>44</v>
      </c>
      <c r="G33" s="407" t="s">
        <v>44</v>
      </c>
      <c r="H33" s="406" t="s">
        <v>44</v>
      </c>
      <c r="I33" s="404" t="s">
        <v>44</v>
      </c>
      <c r="J33" s="405">
        <f t="shared" ref="J33:K33" si="16">SUM(J34:J35)</f>
        <v>0</v>
      </c>
      <c r="K33" s="406">
        <f t="shared" si="16"/>
        <v>0</v>
      </c>
      <c r="L33" s="511">
        <f>SUM(L34:L35)</f>
        <v>0</v>
      </c>
      <c r="M33" s="407" t="s">
        <v>44</v>
      </c>
      <c r="N33" s="406" t="s">
        <v>44</v>
      </c>
      <c r="O33" s="404" t="s">
        <v>44</v>
      </c>
      <c r="P33" s="408"/>
    </row>
    <row r="34" spans="1:16" ht="12.75" hidden="1" thickTop="1" x14ac:dyDescent="0.25">
      <c r="A34" s="374">
        <v>21381</v>
      </c>
      <c r="B34" s="410" t="s">
        <v>54</v>
      </c>
      <c r="C34" s="625">
        <f t="shared" si="13"/>
        <v>0</v>
      </c>
      <c r="D34" s="411" t="s">
        <v>44</v>
      </c>
      <c r="E34" s="412" t="s">
        <v>44</v>
      </c>
      <c r="F34" s="413" t="s">
        <v>44</v>
      </c>
      <c r="G34" s="411" t="s">
        <v>44</v>
      </c>
      <c r="H34" s="412" t="s">
        <v>44</v>
      </c>
      <c r="I34" s="413" t="s">
        <v>44</v>
      </c>
      <c r="J34" s="414"/>
      <c r="K34" s="415"/>
      <c r="L34" s="520">
        <f t="shared" ref="L34:L35" si="17">J34+K34</f>
        <v>0</v>
      </c>
      <c r="M34" s="416" t="s">
        <v>44</v>
      </c>
      <c r="N34" s="415" t="s">
        <v>44</v>
      </c>
      <c r="O34" s="413" t="s">
        <v>44</v>
      </c>
      <c r="P34" s="417"/>
    </row>
    <row r="35" spans="1:16" ht="24.75" hidden="1" thickTop="1" x14ac:dyDescent="0.25">
      <c r="A35" s="381">
        <v>21383</v>
      </c>
      <c r="B35" s="418" t="s">
        <v>55</v>
      </c>
      <c r="C35" s="626">
        <f t="shared" si="13"/>
        <v>0</v>
      </c>
      <c r="D35" s="419" t="s">
        <v>44</v>
      </c>
      <c r="E35" s="420" t="s">
        <v>44</v>
      </c>
      <c r="F35" s="421" t="s">
        <v>44</v>
      </c>
      <c r="G35" s="419" t="s">
        <v>44</v>
      </c>
      <c r="H35" s="420" t="s">
        <v>44</v>
      </c>
      <c r="I35" s="421" t="s">
        <v>44</v>
      </c>
      <c r="J35" s="422"/>
      <c r="K35" s="423"/>
      <c r="L35" s="525">
        <f t="shared" si="17"/>
        <v>0</v>
      </c>
      <c r="M35" s="424" t="s">
        <v>44</v>
      </c>
      <c r="N35" s="423" t="s">
        <v>44</v>
      </c>
      <c r="O35" s="421" t="s">
        <v>44</v>
      </c>
      <c r="P35" s="425"/>
    </row>
    <row r="36" spans="1:16" s="358" customFormat="1" ht="25.5" hidden="1" customHeight="1" x14ac:dyDescent="0.25">
      <c r="A36" s="409">
        <v>21390</v>
      </c>
      <c r="B36" s="398" t="s">
        <v>56</v>
      </c>
      <c r="C36" s="624">
        <f t="shared" si="13"/>
        <v>0</v>
      </c>
      <c r="D36" s="407" t="s">
        <v>44</v>
      </c>
      <c r="E36" s="406" t="s">
        <v>44</v>
      </c>
      <c r="F36" s="404" t="s">
        <v>44</v>
      </c>
      <c r="G36" s="407" t="s">
        <v>44</v>
      </c>
      <c r="H36" s="406" t="s">
        <v>44</v>
      </c>
      <c r="I36" s="404" t="s">
        <v>44</v>
      </c>
      <c r="J36" s="405">
        <f t="shared" ref="J36:K36" si="18">SUM(J37:J40)</f>
        <v>0</v>
      </c>
      <c r="K36" s="406">
        <f t="shared" si="18"/>
        <v>0</v>
      </c>
      <c r="L36" s="511">
        <f>SUM(L37:L40)</f>
        <v>0</v>
      </c>
      <c r="M36" s="407" t="s">
        <v>44</v>
      </c>
      <c r="N36" s="406" t="s">
        <v>44</v>
      </c>
      <c r="O36" s="404" t="s">
        <v>44</v>
      </c>
      <c r="P36" s="408"/>
    </row>
    <row r="37" spans="1:16" ht="24.75" hidden="1" thickTop="1" x14ac:dyDescent="0.25">
      <c r="A37" s="374">
        <v>21391</v>
      </c>
      <c r="B37" s="410" t="s">
        <v>57</v>
      </c>
      <c r="C37" s="625">
        <f t="shared" si="13"/>
        <v>0</v>
      </c>
      <c r="D37" s="411" t="s">
        <v>44</v>
      </c>
      <c r="E37" s="412" t="s">
        <v>44</v>
      </c>
      <c r="F37" s="413" t="s">
        <v>44</v>
      </c>
      <c r="G37" s="411" t="s">
        <v>44</v>
      </c>
      <c r="H37" s="412" t="s">
        <v>44</v>
      </c>
      <c r="I37" s="413" t="s">
        <v>44</v>
      </c>
      <c r="J37" s="414"/>
      <c r="K37" s="415"/>
      <c r="L37" s="520">
        <f t="shared" ref="L37:L40" si="19">J37+K37</f>
        <v>0</v>
      </c>
      <c r="M37" s="416" t="s">
        <v>44</v>
      </c>
      <c r="N37" s="415" t="s">
        <v>44</v>
      </c>
      <c r="O37" s="413" t="s">
        <v>44</v>
      </c>
      <c r="P37" s="417"/>
    </row>
    <row r="38" spans="1:16" ht="12.75" hidden="1" thickTop="1" x14ac:dyDescent="0.25">
      <c r="A38" s="381">
        <v>21393</v>
      </c>
      <c r="B38" s="418" t="s">
        <v>58</v>
      </c>
      <c r="C38" s="626">
        <f t="shared" si="13"/>
        <v>0</v>
      </c>
      <c r="D38" s="419" t="s">
        <v>44</v>
      </c>
      <c r="E38" s="420" t="s">
        <v>44</v>
      </c>
      <c r="F38" s="421" t="s">
        <v>44</v>
      </c>
      <c r="G38" s="419" t="s">
        <v>44</v>
      </c>
      <c r="H38" s="420" t="s">
        <v>44</v>
      </c>
      <c r="I38" s="421" t="s">
        <v>44</v>
      </c>
      <c r="J38" s="422"/>
      <c r="K38" s="423"/>
      <c r="L38" s="525">
        <f t="shared" si="19"/>
        <v>0</v>
      </c>
      <c r="M38" s="424" t="s">
        <v>44</v>
      </c>
      <c r="N38" s="423" t="s">
        <v>44</v>
      </c>
      <c r="O38" s="421" t="s">
        <v>44</v>
      </c>
      <c r="P38" s="425"/>
    </row>
    <row r="39" spans="1:16" ht="12.75" hidden="1" thickTop="1" x14ac:dyDescent="0.25">
      <c r="A39" s="381">
        <v>21395</v>
      </c>
      <c r="B39" s="418" t="s">
        <v>59</v>
      </c>
      <c r="C39" s="626">
        <f t="shared" si="13"/>
        <v>0</v>
      </c>
      <c r="D39" s="419" t="s">
        <v>44</v>
      </c>
      <c r="E39" s="420" t="s">
        <v>44</v>
      </c>
      <c r="F39" s="421" t="s">
        <v>44</v>
      </c>
      <c r="G39" s="419" t="s">
        <v>44</v>
      </c>
      <c r="H39" s="420" t="s">
        <v>44</v>
      </c>
      <c r="I39" s="421" t="s">
        <v>44</v>
      </c>
      <c r="J39" s="422"/>
      <c r="K39" s="423"/>
      <c r="L39" s="525">
        <f t="shared" si="19"/>
        <v>0</v>
      </c>
      <c r="M39" s="424" t="s">
        <v>44</v>
      </c>
      <c r="N39" s="423" t="s">
        <v>44</v>
      </c>
      <c r="O39" s="421" t="s">
        <v>44</v>
      </c>
      <c r="P39" s="425"/>
    </row>
    <row r="40" spans="1:16" ht="24.75" hidden="1" thickTop="1" x14ac:dyDescent="0.25">
      <c r="A40" s="435">
        <v>21399</v>
      </c>
      <c r="B40" s="436" t="s">
        <v>60</v>
      </c>
      <c r="C40" s="628">
        <f t="shared" si="13"/>
        <v>0</v>
      </c>
      <c r="D40" s="437" t="s">
        <v>44</v>
      </c>
      <c r="E40" s="438" t="s">
        <v>44</v>
      </c>
      <c r="F40" s="439" t="s">
        <v>44</v>
      </c>
      <c r="G40" s="437" t="s">
        <v>44</v>
      </c>
      <c r="H40" s="438" t="s">
        <v>44</v>
      </c>
      <c r="I40" s="439" t="s">
        <v>44</v>
      </c>
      <c r="J40" s="440"/>
      <c r="K40" s="441"/>
      <c r="L40" s="545">
        <f t="shared" si="19"/>
        <v>0</v>
      </c>
      <c r="M40" s="442" t="s">
        <v>44</v>
      </c>
      <c r="N40" s="441" t="s">
        <v>44</v>
      </c>
      <c r="O40" s="439" t="s">
        <v>44</v>
      </c>
      <c r="P40" s="443"/>
    </row>
    <row r="41" spans="1:16" s="358" customFormat="1" ht="26.25" hidden="1" customHeight="1" x14ac:dyDescent="0.25">
      <c r="A41" s="444">
        <v>21420</v>
      </c>
      <c r="B41" s="445" t="s">
        <v>61</v>
      </c>
      <c r="C41" s="629">
        <f>F41</f>
        <v>0</v>
      </c>
      <c r="D41" s="446">
        <f t="shared" ref="D41:E41" si="20">SUM(D42)</f>
        <v>0</v>
      </c>
      <c r="E41" s="447">
        <f t="shared" si="20"/>
        <v>0</v>
      </c>
      <c r="F41" s="448">
        <f>SUM(F42)</f>
        <v>0</v>
      </c>
      <c r="G41" s="446" t="s">
        <v>44</v>
      </c>
      <c r="H41" s="447" t="s">
        <v>44</v>
      </c>
      <c r="I41" s="449" t="s">
        <v>44</v>
      </c>
      <c r="J41" s="450" t="s">
        <v>44</v>
      </c>
      <c r="K41" s="451" t="s">
        <v>44</v>
      </c>
      <c r="L41" s="449" t="s">
        <v>44</v>
      </c>
      <c r="M41" s="452" t="s">
        <v>44</v>
      </c>
      <c r="N41" s="451" t="s">
        <v>44</v>
      </c>
      <c r="O41" s="449" t="s">
        <v>44</v>
      </c>
      <c r="P41" s="453"/>
    </row>
    <row r="42" spans="1:16" s="358" customFormat="1" ht="26.25" hidden="1" customHeight="1" x14ac:dyDescent="0.25">
      <c r="A42" s="435">
        <v>21429</v>
      </c>
      <c r="B42" s="436" t="s">
        <v>62</v>
      </c>
      <c r="C42" s="628">
        <f>F42</f>
        <v>0</v>
      </c>
      <c r="D42" s="454"/>
      <c r="E42" s="455"/>
      <c r="F42" s="456">
        <f>D42+E42</f>
        <v>0</v>
      </c>
      <c r="G42" s="457" t="s">
        <v>44</v>
      </c>
      <c r="H42" s="458" t="s">
        <v>44</v>
      </c>
      <c r="I42" s="439" t="s">
        <v>44</v>
      </c>
      <c r="J42" s="459" t="s">
        <v>44</v>
      </c>
      <c r="K42" s="438" t="s">
        <v>44</v>
      </c>
      <c r="L42" s="439" t="s">
        <v>44</v>
      </c>
      <c r="M42" s="437" t="s">
        <v>44</v>
      </c>
      <c r="N42" s="438" t="s">
        <v>44</v>
      </c>
      <c r="O42" s="439" t="s">
        <v>44</v>
      </c>
      <c r="P42" s="443"/>
    </row>
    <row r="43" spans="1:16" s="358" customFormat="1" ht="24.75" hidden="1" thickTop="1" x14ac:dyDescent="0.25">
      <c r="A43" s="409">
        <v>21490</v>
      </c>
      <c r="B43" s="398" t="s">
        <v>63</v>
      </c>
      <c r="C43" s="630">
        <f>F43+I43+L43</f>
        <v>0</v>
      </c>
      <c r="D43" s="460">
        <f t="shared" ref="D43:E43" si="21">D44</f>
        <v>0</v>
      </c>
      <c r="E43" s="461">
        <f t="shared" si="21"/>
        <v>0</v>
      </c>
      <c r="F43" s="401">
        <f>F44</f>
        <v>0</v>
      </c>
      <c r="G43" s="460">
        <f t="shared" ref="G43:L43" si="22">G44</f>
        <v>0</v>
      </c>
      <c r="H43" s="461">
        <f t="shared" si="22"/>
        <v>0</v>
      </c>
      <c r="I43" s="401">
        <f t="shared" si="22"/>
        <v>0</v>
      </c>
      <c r="J43" s="462">
        <f t="shared" si="22"/>
        <v>0</v>
      </c>
      <c r="K43" s="461">
        <f t="shared" si="22"/>
        <v>0</v>
      </c>
      <c r="L43" s="401">
        <f t="shared" si="22"/>
        <v>0</v>
      </c>
      <c r="M43" s="407" t="s">
        <v>44</v>
      </c>
      <c r="N43" s="406" t="s">
        <v>44</v>
      </c>
      <c r="O43" s="404" t="s">
        <v>44</v>
      </c>
      <c r="P43" s="408"/>
    </row>
    <row r="44" spans="1:16" s="358" customFormat="1" ht="24.75" hidden="1" thickTop="1" x14ac:dyDescent="0.25">
      <c r="A44" s="381">
        <v>21499</v>
      </c>
      <c r="B44" s="418" t="s">
        <v>64</v>
      </c>
      <c r="C44" s="631">
        <f>F44+I44+L44</f>
        <v>0</v>
      </c>
      <c r="D44" s="463"/>
      <c r="E44" s="464"/>
      <c r="F44" s="377">
        <f>D44+E44</f>
        <v>0</v>
      </c>
      <c r="G44" s="375"/>
      <c r="H44" s="376"/>
      <c r="I44" s="377">
        <f>G44+H44</f>
        <v>0</v>
      </c>
      <c r="J44" s="414"/>
      <c r="K44" s="415"/>
      <c r="L44" s="377">
        <f>J44+K44</f>
        <v>0</v>
      </c>
      <c r="M44" s="433" t="s">
        <v>44</v>
      </c>
      <c r="N44" s="432" t="s">
        <v>44</v>
      </c>
      <c r="O44" s="430" t="s">
        <v>44</v>
      </c>
      <c r="P44" s="434"/>
    </row>
    <row r="45" spans="1:16" ht="12.75" hidden="1" customHeight="1" x14ac:dyDescent="0.25">
      <c r="A45" s="465">
        <v>23000</v>
      </c>
      <c r="B45" s="466" t="s">
        <v>65</v>
      </c>
      <c r="C45" s="630">
        <f>O45</f>
        <v>0</v>
      </c>
      <c r="D45" s="467" t="s">
        <v>44</v>
      </c>
      <c r="E45" s="468" t="s">
        <v>44</v>
      </c>
      <c r="F45" s="439" t="s">
        <v>44</v>
      </c>
      <c r="G45" s="437" t="s">
        <v>44</v>
      </c>
      <c r="H45" s="438" t="s">
        <v>44</v>
      </c>
      <c r="I45" s="439" t="s">
        <v>44</v>
      </c>
      <c r="J45" s="459" t="s">
        <v>44</v>
      </c>
      <c r="K45" s="438" t="s">
        <v>44</v>
      </c>
      <c r="L45" s="439" t="s">
        <v>44</v>
      </c>
      <c r="M45" s="467">
        <f t="shared" ref="M45:O45" si="23">SUM(M46:M47)</f>
        <v>0</v>
      </c>
      <c r="N45" s="468">
        <f t="shared" si="23"/>
        <v>0</v>
      </c>
      <c r="O45" s="456">
        <f t="shared" si="23"/>
        <v>0</v>
      </c>
      <c r="P45" s="469"/>
    </row>
    <row r="46" spans="1:16" ht="24.75" hidden="1" thickTop="1" x14ac:dyDescent="0.25">
      <c r="A46" s="470">
        <v>23410</v>
      </c>
      <c r="B46" s="471" t="s">
        <v>66</v>
      </c>
      <c r="C46" s="629">
        <f t="shared" ref="C46:C47" si="24">O46</f>
        <v>0</v>
      </c>
      <c r="D46" s="446" t="s">
        <v>44</v>
      </c>
      <c r="E46" s="447" t="s">
        <v>44</v>
      </c>
      <c r="F46" s="449" t="s">
        <v>44</v>
      </c>
      <c r="G46" s="452" t="s">
        <v>44</v>
      </c>
      <c r="H46" s="451" t="s">
        <v>44</v>
      </c>
      <c r="I46" s="449" t="s">
        <v>44</v>
      </c>
      <c r="J46" s="450" t="s">
        <v>44</v>
      </c>
      <c r="K46" s="451" t="s">
        <v>44</v>
      </c>
      <c r="L46" s="449" t="s">
        <v>44</v>
      </c>
      <c r="M46" s="472"/>
      <c r="N46" s="473"/>
      <c r="O46" s="448">
        <f t="shared" ref="O46:O47" si="25">M46+N46</f>
        <v>0</v>
      </c>
      <c r="P46" s="474"/>
    </row>
    <row r="47" spans="1:16" ht="24.75" hidden="1" thickTop="1" x14ac:dyDescent="0.25">
      <c r="A47" s="470">
        <v>23510</v>
      </c>
      <c r="B47" s="471" t="s">
        <v>67</v>
      </c>
      <c r="C47" s="629">
        <f t="shared" si="24"/>
        <v>0</v>
      </c>
      <c r="D47" s="446" t="s">
        <v>44</v>
      </c>
      <c r="E47" s="447" t="s">
        <v>44</v>
      </c>
      <c r="F47" s="449" t="s">
        <v>44</v>
      </c>
      <c r="G47" s="452" t="s">
        <v>44</v>
      </c>
      <c r="H47" s="451" t="s">
        <v>44</v>
      </c>
      <c r="I47" s="449" t="s">
        <v>44</v>
      </c>
      <c r="J47" s="450" t="s">
        <v>44</v>
      </c>
      <c r="K47" s="451" t="s">
        <v>44</v>
      </c>
      <c r="L47" s="449" t="s">
        <v>44</v>
      </c>
      <c r="M47" s="472"/>
      <c r="N47" s="473"/>
      <c r="O47" s="448">
        <f t="shared" si="25"/>
        <v>0</v>
      </c>
      <c r="P47" s="474"/>
    </row>
    <row r="48" spans="1:16" ht="12.75" hidden="1" thickTop="1" x14ac:dyDescent="0.25">
      <c r="A48" s="475"/>
      <c r="B48" s="471"/>
      <c r="C48" s="632"/>
      <c r="D48" s="476"/>
      <c r="E48" s="477"/>
      <c r="F48" s="449"/>
      <c r="G48" s="452"/>
      <c r="H48" s="451"/>
      <c r="I48" s="449"/>
      <c r="J48" s="450"/>
      <c r="K48" s="451"/>
      <c r="L48" s="448"/>
      <c r="M48" s="446"/>
      <c r="N48" s="447"/>
      <c r="O48" s="448"/>
      <c r="P48" s="474"/>
    </row>
    <row r="49" spans="1:16" s="358" customFormat="1" ht="12.75" hidden="1" thickTop="1" x14ac:dyDescent="0.25">
      <c r="A49" s="478"/>
      <c r="B49" s="479" t="s">
        <v>68</v>
      </c>
      <c r="C49" s="633"/>
      <c r="D49" s="480"/>
      <c r="E49" s="481"/>
      <c r="F49" s="482"/>
      <c r="G49" s="480"/>
      <c r="H49" s="481"/>
      <c r="I49" s="482"/>
      <c r="J49" s="483"/>
      <c r="K49" s="481"/>
      <c r="L49" s="482"/>
      <c r="M49" s="480"/>
      <c r="N49" s="481"/>
      <c r="O49" s="482"/>
      <c r="P49" s="178"/>
    </row>
    <row r="50" spans="1:16" s="358" customFormat="1" ht="13.5" thickTop="1" thickBot="1" x14ac:dyDescent="0.3">
      <c r="A50" s="484"/>
      <c r="B50" s="359" t="s">
        <v>69</v>
      </c>
      <c r="C50" s="634">
        <f t="shared" si="4"/>
        <v>436350</v>
      </c>
      <c r="D50" s="485">
        <f t="shared" ref="D50:E50" si="26">SUM(D51,D269)</f>
        <v>435976</v>
      </c>
      <c r="E50" s="486">
        <f t="shared" si="26"/>
        <v>374</v>
      </c>
      <c r="F50" s="487">
        <f>SUM(F51,F269)</f>
        <v>436350</v>
      </c>
      <c r="G50" s="485">
        <f t="shared" ref="G50:O50" si="27">SUM(G51,G269)</f>
        <v>0</v>
      </c>
      <c r="H50" s="486">
        <f t="shared" si="27"/>
        <v>0</v>
      </c>
      <c r="I50" s="487">
        <f t="shared" si="27"/>
        <v>0</v>
      </c>
      <c r="J50" s="488">
        <f t="shared" si="27"/>
        <v>0</v>
      </c>
      <c r="K50" s="486">
        <f t="shared" si="27"/>
        <v>0</v>
      </c>
      <c r="L50" s="487">
        <f t="shared" si="27"/>
        <v>0</v>
      </c>
      <c r="M50" s="485">
        <f t="shared" si="27"/>
        <v>0</v>
      </c>
      <c r="N50" s="486">
        <f t="shared" si="27"/>
        <v>0</v>
      </c>
      <c r="O50" s="487">
        <f t="shared" si="27"/>
        <v>0</v>
      </c>
      <c r="P50" s="489"/>
    </row>
    <row r="51" spans="1:16" s="358" customFormat="1" ht="36.75" thickTop="1" x14ac:dyDescent="0.25">
      <c r="A51" s="490"/>
      <c r="B51" s="491" t="s">
        <v>70</v>
      </c>
      <c r="C51" s="635">
        <f t="shared" si="4"/>
        <v>436350</v>
      </c>
      <c r="D51" s="492">
        <f t="shared" ref="D51:E51" si="28">SUM(D52,D181)</f>
        <v>435976</v>
      </c>
      <c r="E51" s="493">
        <f t="shared" si="28"/>
        <v>374</v>
      </c>
      <c r="F51" s="494">
        <f>SUM(F52,F181)</f>
        <v>436350</v>
      </c>
      <c r="G51" s="492">
        <f t="shared" ref="G51:H51" si="29">SUM(G52,G181)</f>
        <v>0</v>
      </c>
      <c r="H51" s="493">
        <f t="shared" si="29"/>
        <v>0</v>
      </c>
      <c r="I51" s="494">
        <f>SUM(I52,I181)</f>
        <v>0</v>
      </c>
      <c r="J51" s="495">
        <f t="shared" ref="J51:K51" si="30">SUM(J52,J181)</f>
        <v>0</v>
      </c>
      <c r="K51" s="493">
        <f t="shared" si="30"/>
        <v>0</v>
      </c>
      <c r="L51" s="494">
        <f>SUM(L52,L181)</f>
        <v>0</v>
      </c>
      <c r="M51" s="492">
        <f t="shared" ref="M51:O51" si="31">SUM(M52,M181)</f>
        <v>0</v>
      </c>
      <c r="N51" s="493">
        <f t="shared" si="31"/>
        <v>0</v>
      </c>
      <c r="O51" s="494">
        <f t="shared" si="31"/>
        <v>0</v>
      </c>
      <c r="P51" s="496"/>
    </row>
    <row r="52" spans="1:16" s="358" customFormat="1" ht="24" x14ac:dyDescent="0.25">
      <c r="A52" s="497"/>
      <c r="B52" s="349" t="s">
        <v>71</v>
      </c>
      <c r="C52" s="636">
        <f t="shared" si="4"/>
        <v>158078</v>
      </c>
      <c r="D52" s="498">
        <f t="shared" ref="D52:E52" si="32">SUM(D53,D75,D160,D174)</f>
        <v>157704</v>
      </c>
      <c r="E52" s="499">
        <f t="shared" si="32"/>
        <v>374</v>
      </c>
      <c r="F52" s="500">
        <f>SUM(F53,F75,F160,F174)</f>
        <v>158078</v>
      </c>
      <c r="G52" s="498">
        <f t="shared" ref="G52:H52" si="33">SUM(G53,G75,G160,G174)</f>
        <v>0</v>
      </c>
      <c r="H52" s="499">
        <f t="shared" si="33"/>
        <v>0</v>
      </c>
      <c r="I52" s="500">
        <f>SUM(I53,I75,I160,I174)</f>
        <v>0</v>
      </c>
      <c r="J52" s="501">
        <f t="shared" ref="J52:K52" si="34">SUM(J53,J75,J160,J174)</f>
        <v>0</v>
      </c>
      <c r="K52" s="499">
        <f t="shared" si="34"/>
        <v>0</v>
      </c>
      <c r="L52" s="500">
        <f>SUM(L53,L75,L160,L174)</f>
        <v>0</v>
      </c>
      <c r="M52" s="498">
        <f t="shared" ref="M52:O52" si="35">SUM(M53,M75,M160,M174)</f>
        <v>0</v>
      </c>
      <c r="N52" s="499">
        <f t="shared" si="35"/>
        <v>0</v>
      </c>
      <c r="O52" s="500">
        <f t="shared" si="35"/>
        <v>0</v>
      </c>
      <c r="P52" s="502"/>
    </row>
    <row r="53" spans="1:16" s="358" customFormat="1" hidden="1" x14ac:dyDescent="0.25">
      <c r="A53" s="503">
        <v>1000</v>
      </c>
      <c r="B53" s="503" t="s">
        <v>72</v>
      </c>
      <c r="C53" s="637">
        <f t="shared" si="4"/>
        <v>0</v>
      </c>
      <c r="D53" s="504">
        <f t="shared" ref="D53:E53" si="36">SUM(D54,D67)</f>
        <v>0</v>
      </c>
      <c r="E53" s="505">
        <f t="shared" si="36"/>
        <v>0</v>
      </c>
      <c r="F53" s="506">
        <f>SUM(F54,F67)</f>
        <v>0</v>
      </c>
      <c r="G53" s="504">
        <f t="shared" ref="G53:H53" si="37">SUM(G54,G67)</f>
        <v>0</v>
      </c>
      <c r="H53" s="505">
        <f t="shared" si="37"/>
        <v>0</v>
      </c>
      <c r="I53" s="506">
        <f>SUM(I54,I67)</f>
        <v>0</v>
      </c>
      <c r="J53" s="507">
        <f t="shared" ref="J53:K53" si="38">SUM(J54,J67)</f>
        <v>0</v>
      </c>
      <c r="K53" s="505">
        <f t="shared" si="38"/>
        <v>0</v>
      </c>
      <c r="L53" s="506">
        <f>SUM(L54,L67)</f>
        <v>0</v>
      </c>
      <c r="M53" s="504">
        <f t="shared" ref="M53:O53" si="39">SUM(M54,M67)</f>
        <v>0</v>
      </c>
      <c r="N53" s="505">
        <f t="shared" si="39"/>
        <v>0</v>
      </c>
      <c r="O53" s="506">
        <f t="shared" si="39"/>
        <v>0</v>
      </c>
      <c r="P53" s="200"/>
    </row>
    <row r="54" spans="1:16" hidden="1" x14ac:dyDescent="0.25">
      <c r="A54" s="398">
        <v>1100</v>
      </c>
      <c r="B54" s="508" t="s">
        <v>73</v>
      </c>
      <c r="C54" s="624">
        <f t="shared" si="4"/>
        <v>0</v>
      </c>
      <c r="D54" s="509">
        <f t="shared" ref="D54:E54" si="40">SUM(D55,D58,D66)</f>
        <v>0</v>
      </c>
      <c r="E54" s="510">
        <f t="shared" si="40"/>
        <v>0</v>
      </c>
      <c r="F54" s="511">
        <f>SUM(F55,F58,F66)</f>
        <v>0</v>
      </c>
      <c r="G54" s="509">
        <f t="shared" ref="G54:H54" si="41">SUM(G55,G58,G66)</f>
        <v>0</v>
      </c>
      <c r="H54" s="510">
        <f t="shared" si="41"/>
        <v>0</v>
      </c>
      <c r="I54" s="511">
        <f>SUM(I55,I58,I66)</f>
        <v>0</v>
      </c>
      <c r="J54" s="512">
        <f t="shared" ref="J54:K54" si="42">SUM(J55,J58,J66)</f>
        <v>0</v>
      </c>
      <c r="K54" s="510">
        <f t="shared" si="42"/>
        <v>0</v>
      </c>
      <c r="L54" s="511">
        <f>SUM(L55,L58,L66)</f>
        <v>0</v>
      </c>
      <c r="M54" s="509">
        <f t="shared" ref="M54:O54" si="43">SUM(M55,M58,M66)</f>
        <v>0</v>
      </c>
      <c r="N54" s="510">
        <f t="shared" si="43"/>
        <v>0</v>
      </c>
      <c r="O54" s="511">
        <f t="shared" si="43"/>
        <v>0</v>
      </c>
      <c r="P54" s="513"/>
    </row>
    <row r="55" spans="1:16" hidden="1" x14ac:dyDescent="0.25">
      <c r="A55" s="514">
        <v>1110</v>
      </c>
      <c r="B55" s="471" t="s">
        <v>74</v>
      </c>
      <c r="C55" s="632">
        <f t="shared" si="4"/>
        <v>0</v>
      </c>
      <c r="D55" s="476">
        <f t="shared" ref="D55:E55" si="44">SUM(D56:D57)</f>
        <v>0</v>
      </c>
      <c r="E55" s="477">
        <f t="shared" si="44"/>
        <v>0</v>
      </c>
      <c r="F55" s="515">
        <f>SUM(F56:F57)</f>
        <v>0</v>
      </c>
      <c r="G55" s="476">
        <f t="shared" ref="G55:H55" si="45">SUM(G56:G57)</f>
        <v>0</v>
      </c>
      <c r="H55" s="477">
        <f t="shared" si="45"/>
        <v>0</v>
      </c>
      <c r="I55" s="515">
        <f>SUM(I56:I57)</f>
        <v>0</v>
      </c>
      <c r="J55" s="516">
        <f t="shared" ref="J55:K55" si="46">SUM(J56:J57)</f>
        <v>0</v>
      </c>
      <c r="K55" s="477">
        <f t="shared" si="46"/>
        <v>0</v>
      </c>
      <c r="L55" s="515">
        <f>SUM(L56:L57)</f>
        <v>0</v>
      </c>
      <c r="M55" s="476">
        <f t="shared" ref="M55:O55" si="47">SUM(M56:M57)</f>
        <v>0</v>
      </c>
      <c r="N55" s="477">
        <f t="shared" si="47"/>
        <v>0</v>
      </c>
      <c r="O55" s="515">
        <f t="shared" si="47"/>
        <v>0</v>
      </c>
      <c r="P55" s="517"/>
    </row>
    <row r="56" spans="1:16" hidden="1" x14ac:dyDescent="0.25">
      <c r="A56" s="374">
        <v>1111</v>
      </c>
      <c r="B56" s="410" t="s">
        <v>75</v>
      </c>
      <c r="C56" s="625">
        <f t="shared" si="4"/>
        <v>0</v>
      </c>
      <c r="D56" s="518"/>
      <c r="E56" s="519"/>
      <c r="F56" s="520">
        <f t="shared" ref="F56:F57" si="48">D56+E56</f>
        <v>0</v>
      </c>
      <c r="G56" s="518"/>
      <c r="H56" s="519"/>
      <c r="I56" s="520">
        <f t="shared" ref="I56:I57" si="49">G56+H56</f>
        <v>0</v>
      </c>
      <c r="J56" s="521"/>
      <c r="K56" s="519"/>
      <c r="L56" s="520">
        <f t="shared" ref="L56:L57" si="50">J56+K56</f>
        <v>0</v>
      </c>
      <c r="M56" s="518"/>
      <c r="N56" s="519"/>
      <c r="O56" s="520">
        <f t="shared" ref="O56:O57" si="51">M56+N56</f>
        <v>0</v>
      </c>
      <c r="P56" s="522"/>
    </row>
    <row r="57" spans="1:16" ht="24" hidden="1" customHeight="1" x14ac:dyDescent="0.25">
      <c r="A57" s="381">
        <v>1119</v>
      </c>
      <c r="B57" s="418" t="s">
        <v>76</v>
      </c>
      <c r="C57" s="626">
        <f t="shared" si="4"/>
        <v>0</v>
      </c>
      <c r="D57" s="523"/>
      <c r="E57" s="524"/>
      <c r="F57" s="525">
        <f t="shared" si="48"/>
        <v>0</v>
      </c>
      <c r="G57" s="523"/>
      <c r="H57" s="524"/>
      <c r="I57" s="525">
        <f t="shared" si="49"/>
        <v>0</v>
      </c>
      <c r="J57" s="526"/>
      <c r="K57" s="524"/>
      <c r="L57" s="525">
        <f t="shared" si="50"/>
        <v>0</v>
      </c>
      <c r="M57" s="523"/>
      <c r="N57" s="524"/>
      <c r="O57" s="525">
        <f t="shared" si="51"/>
        <v>0</v>
      </c>
      <c r="P57" s="527"/>
    </row>
    <row r="58" spans="1:16" hidden="1" x14ac:dyDescent="0.25">
      <c r="A58" s="528">
        <v>1140</v>
      </c>
      <c r="B58" s="418" t="s">
        <v>77</v>
      </c>
      <c r="C58" s="626">
        <f t="shared" si="4"/>
        <v>0</v>
      </c>
      <c r="D58" s="529">
        <f t="shared" ref="D58:E58" si="52">SUM(D59:D65)</f>
        <v>0</v>
      </c>
      <c r="E58" s="530">
        <f t="shared" si="52"/>
        <v>0</v>
      </c>
      <c r="F58" s="525">
        <f>SUM(F59:F65)</f>
        <v>0</v>
      </c>
      <c r="G58" s="529">
        <f t="shared" ref="G58:H58" si="53">SUM(G59:G65)</f>
        <v>0</v>
      </c>
      <c r="H58" s="530">
        <f t="shared" si="53"/>
        <v>0</v>
      </c>
      <c r="I58" s="525">
        <f>SUM(I59:I65)</f>
        <v>0</v>
      </c>
      <c r="J58" s="531">
        <f t="shared" ref="J58:K58" si="54">SUM(J59:J65)</f>
        <v>0</v>
      </c>
      <c r="K58" s="530">
        <f t="shared" si="54"/>
        <v>0</v>
      </c>
      <c r="L58" s="525">
        <f>SUM(L59:L65)</f>
        <v>0</v>
      </c>
      <c r="M58" s="529">
        <f t="shared" ref="M58:O58" si="55">SUM(M59:M65)</f>
        <v>0</v>
      </c>
      <c r="N58" s="530">
        <f t="shared" si="55"/>
        <v>0</v>
      </c>
      <c r="O58" s="525">
        <f t="shared" si="55"/>
        <v>0</v>
      </c>
      <c r="P58" s="527"/>
    </row>
    <row r="59" spans="1:16" hidden="1" x14ac:dyDescent="0.25">
      <c r="A59" s="381">
        <v>1141</v>
      </c>
      <c r="B59" s="418" t="s">
        <v>78</v>
      </c>
      <c r="C59" s="626">
        <f t="shared" si="4"/>
        <v>0</v>
      </c>
      <c r="D59" s="523"/>
      <c r="E59" s="524"/>
      <c r="F59" s="525">
        <f t="shared" ref="F59:F66" si="56">D59+E59</f>
        <v>0</v>
      </c>
      <c r="G59" s="523"/>
      <c r="H59" s="524"/>
      <c r="I59" s="525">
        <f t="shared" ref="I59:I66" si="57">G59+H59</f>
        <v>0</v>
      </c>
      <c r="J59" s="526"/>
      <c r="K59" s="524"/>
      <c r="L59" s="525">
        <f t="shared" ref="L59:L66" si="58">J59+K59</f>
        <v>0</v>
      </c>
      <c r="M59" s="523"/>
      <c r="N59" s="524"/>
      <c r="O59" s="525">
        <f t="shared" ref="O59:O66" si="59">M59+N59</f>
        <v>0</v>
      </c>
      <c r="P59" s="527"/>
    </row>
    <row r="60" spans="1:16" ht="24.75" hidden="1" customHeight="1" x14ac:dyDescent="0.25">
      <c r="A60" s="381">
        <v>1142</v>
      </c>
      <c r="B60" s="418" t="s">
        <v>79</v>
      </c>
      <c r="C60" s="626">
        <f t="shared" si="4"/>
        <v>0</v>
      </c>
      <c r="D60" s="523"/>
      <c r="E60" s="524"/>
      <c r="F60" s="525">
        <f t="shared" si="56"/>
        <v>0</v>
      </c>
      <c r="G60" s="523"/>
      <c r="H60" s="524"/>
      <c r="I60" s="525">
        <f t="shared" si="57"/>
        <v>0</v>
      </c>
      <c r="J60" s="526"/>
      <c r="K60" s="524"/>
      <c r="L60" s="525">
        <f t="shared" si="58"/>
        <v>0</v>
      </c>
      <c r="M60" s="523"/>
      <c r="N60" s="524"/>
      <c r="O60" s="525">
        <f t="shared" si="59"/>
        <v>0</v>
      </c>
      <c r="P60" s="527"/>
    </row>
    <row r="61" spans="1:16" ht="24" hidden="1" x14ac:dyDescent="0.25">
      <c r="A61" s="381">
        <v>1145</v>
      </c>
      <c r="B61" s="418" t="s">
        <v>80</v>
      </c>
      <c r="C61" s="626">
        <f t="shared" si="4"/>
        <v>0</v>
      </c>
      <c r="D61" s="523"/>
      <c r="E61" s="524"/>
      <c r="F61" s="525">
        <f t="shared" si="56"/>
        <v>0</v>
      </c>
      <c r="G61" s="523"/>
      <c r="H61" s="524"/>
      <c r="I61" s="525">
        <f t="shared" si="57"/>
        <v>0</v>
      </c>
      <c r="J61" s="526"/>
      <c r="K61" s="524"/>
      <c r="L61" s="525">
        <f t="shared" si="58"/>
        <v>0</v>
      </c>
      <c r="M61" s="523"/>
      <c r="N61" s="524"/>
      <c r="O61" s="525">
        <f t="shared" si="59"/>
        <v>0</v>
      </c>
      <c r="P61" s="527"/>
    </row>
    <row r="62" spans="1:16" ht="27.75" hidden="1" customHeight="1" x14ac:dyDescent="0.25">
      <c r="A62" s="381">
        <v>1146</v>
      </c>
      <c r="B62" s="418" t="s">
        <v>81</v>
      </c>
      <c r="C62" s="626">
        <f t="shared" si="4"/>
        <v>0</v>
      </c>
      <c r="D62" s="523"/>
      <c r="E62" s="524"/>
      <c r="F62" s="525">
        <f t="shared" si="56"/>
        <v>0</v>
      </c>
      <c r="G62" s="523"/>
      <c r="H62" s="524"/>
      <c r="I62" s="525">
        <f t="shared" si="57"/>
        <v>0</v>
      </c>
      <c r="J62" s="526"/>
      <c r="K62" s="524"/>
      <c r="L62" s="525">
        <f t="shared" si="58"/>
        <v>0</v>
      </c>
      <c r="M62" s="523"/>
      <c r="N62" s="524"/>
      <c r="O62" s="525">
        <f t="shared" si="59"/>
        <v>0</v>
      </c>
      <c r="P62" s="527"/>
    </row>
    <row r="63" spans="1:16" hidden="1" x14ac:dyDescent="0.25">
      <c r="A63" s="381">
        <v>1147</v>
      </c>
      <c r="B63" s="418" t="s">
        <v>82</v>
      </c>
      <c r="C63" s="626">
        <f t="shared" si="4"/>
        <v>0</v>
      </c>
      <c r="D63" s="523"/>
      <c r="E63" s="524"/>
      <c r="F63" s="525">
        <f t="shared" si="56"/>
        <v>0</v>
      </c>
      <c r="G63" s="523"/>
      <c r="H63" s="524"/>
      <c r="I63" s="525">
        <f t="shared" si="57"/>
        <v>0</v>
      </c>
      <c r="J63" s="526"/>
      <c r="K63" s="524"/>
      <c r="L63" s="525">
        <f t="shared" si="58"/>
        <v>0</v>
      </c>
      <c r="M63" s="523"/>
      <c r="N63" s="524"/>
      <c r="O63" s="525">
        <f t="shared" si="59"/>
        <v>0</v>
      </c>
      <c r="P63" s="527"/>
    </row>
    <row r="64" spans="1:16" hidden="1" x14ac:dyDescent="0.25">
      <c r="A64" s="381">
        <v>1148</v>
      </c>
      <c r="B64" s="418" t="s">
        <v>83</v>
      </c>
      <c r="C64" s="626">
        <f t="shared" si="4"/>
        <v>0</v>
      </c>
      <c r="D64" s="523"/>
      <c r="E64" s="524"/>
      <c r="F64" s="525">
        <f t="shared" si="56"/>
        <v>0</v>
      </c>
      <c r="G64" s="523"/>
      <c r="H64" s="524"/>
      <c r="I64" s="525">
        <f t="shared" si="57"/>
        <v>0</v>
      </c>
      <c r="J64" s="526"/>
      <c r="K64" s="524"/>
      <c r="L64" s="525">
        <f t="shared" si="58"/>
        <v>0</v>
      </c>
      <c r="M64" s="523"/>
      <c r="N64" s="524"/>
      <c r="O64" s="525">
        <f t="shared" si="59"/>
        <v>0</v>
      </c>
      <c r="P64" s="527"/>
    </row>
    <row r="65" spans="1:16" ht="24" hidden="1" customHeight="1" x14ac:dyDescent="0.25">
      <c r="A65" s="381">
        <v>1149</v>
      </c>
      <c r="B65" s="418" t="s">
        <v>84</v>
      </c>
      <c r="C65" s="626">
        <f t="shared" si="4"/>
        <v>0</v>
      </c>
      <c r="D65" s="523"/>
      <c r="E65" s="524"/>
      <c r="F65" s="525">
        <f t="shared" si="56"/>
        <v>0</v>
      </c>
      <c r="G65" s="523"/>
      <c r="H65" s="524"/>
      <c r="I65" s="525">
        <f t="shared" si="57"/>
        <v>0</v>
      </c>
      <c r="J65" s="526"/>
      <c r="K65" s="524"/>
      <c r="L65" s="525">
        <f t="shared" si="58"/>
        <v>0</v>
      </c>
      <c r="M65" s="523"/>
      <c r="N65" s="524"/>
      <c r="O65" s="525">
        <f t="shared" si="59"/>
        <v>0</v>
      </c>
      <c r="P65" s="527"/>
    </row>
    <row r="66" spans="1:16" ht="36" hidden="1" x14ac:dyDescent="0.25">
      <c r="A66" s="514">
        <v>1150</v>
      </c>
      <c r="B66" s="471" t="s">
        <v>85</v>
      </c>
      <c r="C66" s="632">
        <f t="shared" si="4"/>
        <v>0</v>
      </c>
      <c r="D66" s="532"/>
      <c r="E66" s="533"/>
      <c r="F66" s="515">
        <f t="shared" si="56"/>
        <v>0</v>
      </c>
      <c r="G66" s="532"/>
      <c r="H66" s="533"/>
      <c r="I66" s="515">
        <f t="shared" si="57"/>
        <v>0</v>
      </c>
      <c r="J66" s="534"/>
      <c r="K66" s="533"/>
      <c r="L66" s="515">
        <f t="shared" si="58"/>
        <v>0</v>
      </c>
      <c r="M66" s="532"/>
      <c r="N66" s="533"/>
      <c r="O66" s="515">
        <f t="shared" si="59"/>
        <v>0</v>
      </c>
      <c r="P66" s="517"/>
    </row>
    <row r="67" spans="1:16" ht="36" hidden="1" x14ac:dyDescent="0.25">
      <c r="A67" s="398">
        <v>1200</v>
      </c>
      <c r="B67" s="508" t="s">
        <v>86</v>
      </c>
      <c r="C67" s="624">
        <f t="shared" si="4"/>
        <v>0</v>
      </c>
      <c r="D67" s="509">
        <f t="shared" ref="D67:E67" si="60">SUM(D68:D69)</f>
        <v>0</v>
      </c>
      <c r="E67" s="510">
        <f t="shared" si="60"/>
        <v>0</v>
      </c>
      <c r="F67" s="511">
        <f>SUM(F68:F69)</f>
        <v>0</v>
      </c>
      <c r="G67" s="509">
        <f t="shared" ref="G67:H67" si="61">SUM(G68:G69)</f>
        <v>0</v>
      </c>
      <c r="H67" s="510">
        <f t="shared" si="61"/>
        <v>0</v>
      </c>
      <c r="I67" s="511">
        <f>SUM(I68:I69)</f>
        <v>0</v>
      </c>
      <c r="J67" s="512">
        <f t="shared" ref="J67:K67" si="62">SUM(J68:J69)</f>
        <v>0</v>
      </c>
      <c r="K67" s="510">
        <f t="shared" si="62"/>
        <v>0</v>
      </c>
      <c r="L67" s="511">
        <f>SUM(L68:L69)</f>
        <v>0</v>
      </c>
      <c r="M67" s="509">
        <f t="shared" ref="M67:O67" si="63">SUM(M68:M69)</f>
        <v>0</v>
      </c>
      <c r="N67" s="510">
        <f t="shared" si="63"/>
        <v>0</v>
      </c>
      <c r="O67" s="511">
        <f t="shared" si="63"/>
        <v>0</v>
      </c>
      <c r="P67" s="535"/>
    </row>
    <row r="68" spans="1:16" ht="24" hidden="1" x14ac:dyDescent="0.25">
      <c r="A68" s="536">
        <v>1210</v>
      </c>
      <c r="B68" s="410" t="s">
        <v>87</v>
      </c>
      <c r="C68" s="625">
        <f t="shared" si="4"/>
        <v>0</v>
      </c>
      <c r="D68" s="518"/>
      <c r="E68" s="519"/>
      <c r="F68" s="520">
        <f>D68+E68</f>
        <v>0</v>
      </c>
      <c r="G68" s="518"/>
      <c r="H68" s="519"/>
      <c r="I68" s="520">
        <f>G68+H68</f>
        <v>0</v>
      </c>
      <c r="J68" s="521"/>
      <c r="K68" s="519"/>
      <c r="L68" s="520">
        <f>J68+K68</f>
        <v>0</v>
      </c>
      <c r="M68" s="518"/>
      <c r="N68" s="519"/>
      <c r="O68" s="520">
        <f t="shared" ref="O68" si="64">M68+N68</f>
        <v>0</v>
      </c>
      <c r="P68" s="522"/>
    </row>
    <row r="69" spans="1:16" ht="24" hidden="1" x14ac:dyDescent="0.25">
      <c r="A69" s="528">
        <v>1220</v>
      </c>
      <c r="B69" s="418" t="s">
        <v>88</v>
      </c>
      <c r="C69" s="626">
        <f t="shared" si="4"/>
        <v>0</v>
      </c>
      <c r="D69" s="529">
        <f t="shared" ref="D69:E69" si="65">SUM(D70:D74)</f>
        <v>0</v>
      </c>
      <c r="E69" s="530">
        <f t="shared" si="65"/>
        <v>0</v>
      </c>
      <c r="F69" s="525">
        <f>SUM(F70:F74)</f>
        <v>0</v>
      </c>
      <c r="G69" s="529">
        <f t="shared" ref="G69:H69" si="66">SUM(G70:G74)</f>
        <v>0</v>
      </c>
      <c r="H69" s="530">
        <f t="shared" si="66"/>
        <v>0</v>
      </c>
      <c r="I69" s="525">
        <f>SUM(I70:I74)</f>
        <v>0</v>
      </c>
      <c r="J69" s="531">
        <f t="shared" ref="J69:K69" si="67">SUM(J70:J74)</f>
        <v>0</v>
      </c>
      <c r="K69" s="530">
        <f t="shared" si="67"/>
        <v>0</v>
      </c>
      <c r="L69" s="525">
        <f>SUM(L70:L74)</f>
        <v>0</v>
      </c>
      <c r="M69" s="529">
        <f t="shared" ref="M69:O69" si="68">SUM(M70:M74)</f>
        <v>0</v>
      </c>
      <c r="N69" s="530">
        <f t="shared" si="68"/>
        <v>0</v>
      </c>
      <c r="O69" s="525">
        <f t="shared" si="68"/>
        <v>0</v>
      </c>
      <c r="P69" s="527"/>
    </row>
    <row r="70" spans="1:16" ht="60" hidden="1" x14ac:dyDescent="0.25">
      <c r="A70" s="381">
        <v>1221</v>
      </c>
      <c r="B70" s="418" t="s">
        <v>89</v>
      </c>
      <c r="C70" s="626">
        <f t="shared" si="4"/>
        <v>0</v>
      </c>
      <c r="D70" s="523"/>
      <c r="E70" s="524"/>
      <c r="F70" s="525">
        <f t="shared" ref="F70:F74" si="69">D70+E70</f>
        <v>0</v>
      </c>
      <c r="G70" s="523"/>
      <c r="H70" s="524"/>
      <c r="I70" s="525">
        <f t="shared" ref="I70:I74" si="70">G70+H70</f>
        <v>0</v>
      </c>
      <c r="J70" s="526"/>
      <c r="K70" s="524"/>
      <c r="L70" s="525">
        <f t="shared" ref="L70:L74" si="71">J70+K70</f>
        <v>0</v>
      </c>
      <c r="M70" s="523"/>
      <c r="N70" s="524"/>
      <c r="O70" s="525">
        <f t="shared" ref="O70:O74" si="72">M70+N70</f>
        <v>0</v>
      </c>
      <c r="P70" s="527"/>
    </row>
    <row r="71" spans="1:16" hidden="1" x14ac:dyDescent="0.25">
      <c r="A71" s="381">
        <v>1223</v>
      </c>
      <c r="B71" s="418" t="s">
        <v>90</v>
      </c>
      <c r="C71" s="626">
        <f t="shared" si="4"/>
        <v>0</v>
      </c>
      <c r="D71" s="523"/>
      <c r="E71" s="524"/>
      <c r="F71" s="525">
        <f t="shared" si="69"/>
        <v>0</v>
      </c>
      <c r="G71" s="523"/>
      <c r="H71" s="524"/>
      <c r="I71" s="525">
        <f t="shared" si="70"/>
        <v>0</v>
      </c>
      <c r="J71" s="526"/>
      <c r="K71" s="524"/>
      <c r="L71" s="525">
        <f t="shared" si="71"/>
        <v>0</v>
      </c>
      <c r="M71" s="523"/>
      <c r="N71" s="524"/>
      <c r="O71" s="525">
        <f t="shared" si="72"/>
        <v>0</v>
      </c>
      <c r="P71" s="527"/>
    </row>
    <row r="72" spans="1:16" ht="24" hidden="1" x14ac:dyDescent="0.25">
      <c r="A72" s="381">
        <v>1225</v>
      </c>
      <c r="B72" s="418" t="s">
        <v>91</v>
      </c>
      <c r="C72" s="626">
        <f t="shared" si="4"/>
        <v>0</v>
      </c>
      <c r="D72" s="523"/>
      <c r="E72" s="524"/>
      <c r="F72" s="525">
        <f t="shared" si="69"/>
        <v>0</v>
      </c>
      <c r="G72" s="523"/>
      <c r="H72" s="524"/>
      <c r="I72" s="525">
        <f t="shared" si="70"/>
        <v>0</v>
      </c>
      <c r="J72" s="526"/>
      <c r="K72" s="524"/>
      <c r="L72" s="525">
        <f t="shared" si="71"/>
        <v>0</v>
      </c>
      <c r="M72" s="523"/>
      <c r="N72" s="524"/>
      <c r="O72" s="525">
        <f t="shared" si="72"/>
        <v>0</v>
      </c>
      <c r="P72" s="527"/>
    </row>
    <row r="73" spans="1:16" ht="36" hidden="1" x14ac:dyDescent="0.25">
      <c r="A73" s="381">
        <v>1227</v>
      </c>
      <c r="B73" s="418" t="s">
        <v>92</v>
      </c>
      <c r="C73" s="626">
        <f t="shared" si="4"/>
        <v>0</v>
      </c>
      <c r="D73" s="523"/>
      <c r="E73" s="524"/>
      <c r="F73" s="525">
        <f t="shared" si="69"/>
        <v>0</v>
      </c>
      <c r="G73" s="523"/>
      <c r="H73" s="524"/>
      <c r="I73" s="525">
        <f t="shared" si="70"/>
        <v>0</v>
      </c>
      <c r="J73" s="526"/>
      <c r="K73" s="524"/>
      <c r="L73" s="525">
        <f t="shared" si="71"/>
        <v>0</v>
      </c>
      <c r="M73" s="523"/>
      <c r="N73" s="524"/>
      <c r="O73" s="525">
        <f t="shared" si="72"/>
        <v>0</v>
      </c>
      <c r="P73" s="527"/>
    </row>
    <row r="74" spans="1:16" ht="60" hidden="1" x14ac:dyDescent="0.25">
      <c r="A74" s="381">
        <v>1228</v>
      </c>
      <c r="B74" s="418" t="s">
        <v>93</v>
      </c>
      <c r="C74" s="626">
        <f t="shared" si="4"/>
        <v>0</v>
      </c>
      <c r="D74" s="523"/>
      <c r="E74" s="524"/>
      <c r="F74" s="525">
        <f t="shared" si="69"/>
        <v>0</v>
      </c>
      <c r="G74" s="523"/>
      <c r="H74" s="524"/>
      <c r="I74" s="525">
        <f t="shared" si="70"/>
        <v>0</v>
      </c>
      <c r="J74" s="526"/>
      <c r="K74" s="524"/>
      <c r="L74" s="525">
        <f t="shared" si="71"/>
        <v>0</v>
      </c>
      <c r="M74" s="523"/>
      <c r="N74" s="524"/>
      <c r="O74" s="525">
        <f t="shared" si="72"/>
        <v>0</v>
      </c>
      <c r="P74" s="527"/>
    </row>
    <row r="75" spans="1:16" x14ac:dyDescent="0.25">
      <c r="A75" s="503">
        <v>2000</v>
      </c>
      <c r="B75" s="503" t="s">
        <v>94</v>
      </c>
      <c r="C75" s="637">
        <f t="shared" si="4"/>
        <v>158078</v>
      </c>
      <c r="D75" s="504">
        <f t="shared" ref="D75:O75" si="73">SUM(D76,D83,D120,D151,D152)</f>
        <v>157704</v>
      </c>
      <c r="E75" s="505">
        <f t="shared" si="73"/>
        <v>374</v>
      </c>
      <c r="F75" s="506">
        <f t="shared" si="73"/>
        <v>158078</v>
      </c>
      <c r="G75" s="504">
        <f t="shared" si="73"/>
        <v>0</v>
      </c>
      <c r="H75" s="505">
        <f t="shared" si="73"/>
        <v>0</v>
      </c>
      <c r="I75" s="506">
        <f t="shared" si="73"/>
        <v>0</v>
      </c>
      <c r="J75" s="507">
        <f t="shared" si="73"/>
        <v>0</v>
      </c>
      <c r="K75" s="505">
        <f t="shared" si="73"/>
        <v>0</v>
      </c>
      <c r="L75" s="506">
        <f t="shared" si="73"/>
        <v>0</v>
      </c>
      <c r="M75" s="504">
        <f t="shared" si="73"/>
        <v>0</v>
      </c>
      <c r="N75" s="505">
        <f t="shared" si="73"/>
        <v>0</v>
      </c>
      <c r="O75" s="506">
        <f t="shared" si="73"/>
        <v>0</v>
      </c>
      <c r="P75" s="200"/>
    </row>
    <row r="76" spans="1:16" ht="24" hidden="1" x14ac:dyDescent="0.25">
      <c r="A76" s="398">
        <v>2100</v>
      </c>
      <c r="B76" s="508" t="s">
        <v>95</v>
      </c>
      <c r="C76" s="624">
        <f t="shared" si="4"/>
        <v>0</v>
      </c>
      <c r="D76" s="509">
        <f t="shared" ref="D76:E76" si="74">SUM(D77,D80)</f>
        <v>0</v>
      </c>
      <c r="E76" s="510">
        <f t="shared" si="74"/>
        <v>0</v>
      </c>
      <c r="F76" s="511">
        <f>SUM(F77,F80)</f>
        <v>0</v>
      </c>
      <c r="G76" s="509">
        <f t="shared" ref="G76:H76" si="75">SUM(G77,G80)</f>
        <v>0</v>
      </c>
      <c r="H76" s="510">
        <f t="shared" si="75"/>
        <v>0</v>
      </c>
      <c r="I76" s="511">
        <f>SUM(I77,I80)</f>
        <v>0</v>
      </c>
      <c r="J76" s="512">
        <f t="shared" ref="J76:K76" si="76">SUM(J77,J80)</f>
        <v>0</v>
      </c>
      <c r="K76" s="510">
        <f t="shared" si="76"/>
        <v>0</v>
      </c>
      <c r="L76" s="511">
        <f>SUM(L77,L80)</f>
        <v>0</v>
      </c>
      <c r="M76" s="509">
        <f t="shared" ref="M76:O76" si="77">SUM(M77,M80)</f>
        <v>0</v>
      </c>
      <c r="N76" s="510">
        <f t="shared" si="77"/>
        <v>0</v>
      </c>
      <c r="O76" s="511">
        <f t="shared" si="77"/>
        <v>0</v>
      </c>
      <c r="P76" s="535"/>
    </row>
    <row r="77" spans="1:16" ht="24" hidden="1" x14ac:dyDescent="0.25">
      <c r="A77" s="536">
        <v>2110</v>
      </c>
      <c r="B77" s="410" t="s">
        <v>96</v>
      </c>
      <c r="C77" s="625">
        <f t="shared" si="4"/>
        <v>0</v>
      </c>
      <c r="D77" s="537">
        <f t="shared" ref="D77:E77" si="78">SUM(D78:D79)</f>
        <v>0</v>
      </c>
      <c r="E77" s="538">
        <f t="shared" si="78"/>
        <v>0</v>
      </c>
      <c r="F77" s="520">
        <f>SUM(F78:F79)</f>
        <v>0</v>
      </c>
      <c r="G77" s="537">
        <f t="shared" ref="G77:H77" si="79">SUM(G78:G79)</f>
        <v>0</v>
      </c>
      <c r="H77" s="538">
        <f t="shared" si="79"/>
        <v>0</v>
      </c>
      <c r="I77" s="520">
        <f>SUM(I78:I79)</f>
        <v>0</v>
      </c>
      <c r="J77" s="539">
        <f t="shared" ref="J77:K77" si="80">SUM(J78:J79)</f>
        <v>0</v>
      </c>
      <c r="K77" s="538">
        <f t="shared" si="80"/>
        <v>0</v>
      </c>
      <c r="L77" s="520">
        <f>SUM(L78:L79)</f>
        <v>0</v>
      </c>
      <c r="M77" s="537">
        <f t="shared" ref="M77:O77" si="81">SUM(M78:M79)</f>
        <v>0</v>
      </c>
      <c r="N77" s="538">
        <f t="shared" si="81"/>
        <v>0</v>
      </c>
      <c r="O77" s="520">
        <f t="shared" si="81"/>
        <v>0</v>
      </c>
      <c r="P77" s="522"/>
    </row>
    <row r="78" spans="1:16" hidden="1" x14ac:dyDescent="0.25">
      <c r="A78" s="381">
        <v>2111</v>
      </c>
      <c r="B78" s="418" t="s">
        <v>97</v>
      </c>
      <c r="C78" s="626">
        <f t="shared" si="4"/>
        <v>0</v>
      </c>
      <c r="D78" s="523"/>
      <c r="E78" s="524"/>
      <c r="F78" s="525">
        <f t="shared" ref="F78:F79" si="82">D78+E78</f>
        <v>0</v>
      </c>
      <c r="G78" s="523"/>
      <c r="H78" s="524"/>
      <c r="I78" s="525">
        <f t="shared" ref="I78:I79" si="83">G78+H78</f>
        <v>0</v>
      </c>
      <c r="J78" s="526"/>
      <c r="K78" s="524"/>
      <c r="L78" s="525">
        <f t="shared" ref="L78:L79" si="84">J78+K78</f>
        <v>0</v>
      </c>
      <c r="M78" s="523"/>
      <c r="N78" s="524"/>
      <c r="O78" s="525">
        <f t="shared" ref="O78:O79" si="85">M78+N78</f>
        <v>0</v>
      </c>
      <c r="P78" s="527"/>
    </row>
    <row r="79" spans="1:16" ht="24" hidden="1" x14ac:dyDescent="0.25">
      <c r="A79" s="381">
        <v>2112</v>
      </c>
      <c r="B79" s="418" t="s">
        <v>98</v>
      </c>
      <c r="C79" s="626">
        <f t="shared" si="4"/>
        <v>0</v>
      </c>
      <c r="D79" s="523"/>
      <c r="E79" s="524"/>
      <c r="F79" s="525">
        <f t="shared" si="82"/>
        <v>0</v>
      </c>
      <c r="G79" s="523"/>
      <c r="H79" s="524"/>
      <c r="I79" s="525">
        <f t="shared" si="83"/>
        <v>0</v>
      </c>
      <c r="J79" s="526"/>
      <c r="K79" s="524"/>
      <c r="L79" s="525">
        <f t="shared" si="84"/>
        <v>0</v>
      </c>
      <c r="M79" s="523"/>
      <c r="N79" s="524"/>
      <c r="O79" s="525">
        <f t="shared" si="85"/>
        <v>0</v>
      </c>
      <c r="P79" s="527"/>
    </row>
    <row r="80" spans="1:16" ht="24" hidden="1" x14ac:dyDescent="0.25">
      <c r="A80" s="528">
        <v>2120</v>
      </c>
      <c r="B80" s="418" t="s">
        <v>99</v>
      </c>
      <c r="C80" s="626">
        <f t="shared" si="4"/>
        <v>0</v>
      </c>
      <c r="D80" s="529">
        <f t="shared" ref="D80:E80" si="86">SUM(D81:D82)</f>
        <v>0</v>
      </c>
      <c r="E80" s="530">
        <f t="shared" si="86"/>
        <v>0</v>
      </c>
      <c r="F80" s="525">
        <f>SUM(F81:F82)</f>
        <v>0</v>
      </c>
      <c r="G80" s="529">
        <f t="shared" ref="G80:H80" si="87">SUM(G81:G82)</f>
        <v>0</v>
      </c>
      <c r="H80" s="530">
        <f t="shared" si="87"/>
        <v>0</v>
      </c>
      <c r="I80" s="525">
        <f>SUM(I81:I82)</f>
        <v>0</v>
      </c>
      <c r="J80" s="531">
        <f t="shared" ref="J80:K80" si="88">SUM(J81:J82)</f>
        <v>0</v>
      </c>
      <c r="K80" s="530">
        <f t="shared" si="88"/>
        <v>0</v>
      </c>
      <c r="L80" s="525">
        <f>SUM(L81:L82)</f>
        <v>0</v>
      </c>
      <c r="M80" s="529">
        <f t="shared" ref="M80:O80" si="89">SUM(M81:M82)</f>
        <v>0</v>
      </c>
      <c r="N80" s="530">
        <f t="shared" si="89"/>
        <v>0</v>
      </c>
      <c r="O80" s="525">
        <f t="shared" si="89"/>
        <v>0</v>
      </c>
      <c r="P80" s="527"/>
    </row>
    <row r="81" spans="1:16" hidden="1" x14ac:dyDescent="0.25">
      <c r="A81" s="381">
        <v>2121</v>
      </c>
      <c r="B81" s="418" t="s">
        <v>97</v>
      </c>
      <c r="C81" s="626">
        <f t="shared" si="4"/>
        <v>0</v>
      </c>
      <c r="D81" s="523"/>
      <c r="E81" s="524"/>
      <c r="F81" s="525">
        <f t="shared" ref="F81:F82" si="90">D81+E81</f>
        <v>0</v>
      </c>
      <c r="G81" s="523"/>
      <c r="H81" s="524"/>
      <c r="I81" s="525">
        <f t="shared" ref="I81:I82" si="91">G81+H81</f>
        <v>0</v>
      </c>
      <c r="J81" s="526"/>
      <c r="K81" s="524"/>
      <c r="L81" s="525">
        <f t="shared" ref="L81:L82" si="92">J81+K81</f>
        <v>0</v>
      </c>
      <c r="M81" s="523"/>
      <c r="N81" s="524"/>
      <c r="O81" s="525">
        <f t="shared" ref="O81:O82" si="93">M81+N81</f>
        <v>0</v>
      </c>
      <c r="P81" s="527"/>
    </row>
    <row r="82" spans="1:16" ht="24" hidden="1" x14ac:dyDescent="0.25">
      <c r="A82" s="381">
        <v>2122</v>
      </c>
      <c r="B82" s="418" t="s">
        <v>98</v>
      </c>
      <c r="C82" s="626">
        <f t="shared" si="4"/>
        <v>0</v>
      </c>
      <c r="D82" s="523"/>
      <c r="E82" s="524"/>
      <c r="F82" s="525">
        <f t="shared" si="90"/>
        <v>0</v>
      </c>
      <c r="G82" s="523"/>
      <c r="H82" s="524"/>
      <c r="I82" s="525">
        <f t="shared" si="91"/>
        <v>0</v>
      </c>
      <c r="J82" s="526"/>
      <c r="K82" s="524"/>
      <c r="L82" s="525">
        <f t="shared" si="92"/>
        <v>0</v>
      </c>
      <c r="M82" s="523"/>
      <c r="N82" s="524"/>
      <c r="O82" s="525">
        <f t="shared" si="93"/>
        <v>0</v>
      </c>
      <c r="P82" s="527"/>
    </row>
    <row r="83" spans="1:16" x14ac:dyDescent="0.25">
      <c r="A83" s="398">
        <v>2200</v>
      </c>
      <c r="B83" s="508" t="s">
        <v>100</v>
      </c>
      <c r="C83" s="624">
        <f t="shared" si="4"/>
        <v>158078</v>
      </c>
      <c r="D83" s="509">
        <f t="shared" ref="D83:E83" si="94">SUM(D84,D85,D91,D99,D107,D108,D114,D119)</f>
        <v>157704</v>
      </c>
      <c r="E83" s="510">
        <f t="shared" si="94"/>
        <v>374</v>
      </c>
      <c r="F83" s="511">
        <f>SUM(F84,F85,F91,F99,F107,F108,F114,F119)</f>
        <v>158078</v>
      </c>
      <c r="G83" s="509">
        <f t="shared" ref="G83:H83" si="95">SUM(G84,G85,G91,G99,G107,G108,G114,G119)</f>
        <v>0</v>
      </c>
      <c r="H83" s="510">
        <f t="shared" si="95"/>
        <v>0</v>
      </c>
      <c r="I83" s="511">
        <f>SUM(I84,I85,I91,I99,I107,I108,I114,I119)</f>
        <v>0</v>
      </c>
      <c r="J83" s="512">
        <f t="shared" ref="J83:K83" si="96">SUM(J84,J85,J91,J99,J107,J108,J114,J119)</f>
        <v>0</v>
      </c>
      <c r="K83" s="510">
        <f t="shared" si="96"/>
        <v>0</v>
      </c>
      <c r="L83" s="511">
        <f>SUM(L84,L85,L91,L99,L107,L108,L114,L119)</f>
        <v>0</v>
      </c>
      <c r="M83" s="509">
        <f t="shared" ref="M83:O83" si="97">SUM(M84,M85,M91,M99,M107,M108,M114,M119)</f>
        <v>0</v>
      </c>
      <c r="N83" s="510">
        <f t="shared" si="97"/>
        <v>0</v>
      </c>
      <c r="O83" s="511">
        <f t="shared" si="97"/>
        <v>0</v>
      </c>
      <c r="P83" s="540"/>
    </row>
    <row r="84" spans="1:16" hidden="1" x14ac:dyDescent="0.25">
      <c r="A84" s="514">
        <v>2210</v>
      </c>
      <c r="B84" s="471" t="s">
        <v>101</v>
      </c>
      <c r="C84" s="632">
        <f t="shared" si="4"/>
        <v>0</v>
      </c>
      <c r="D84" s="532"/>
      <c r="E84" s="533"/>
      <c r="F84" s="515">
        <f>D84+E84</f>
        <v>0</v>
      </c>
      <c r="G84" s="532"/>
      <c r="H84" s="533"/>
      <c r="I84" s="515">
        <f>G84+H84</f>
        <v>0</v>
      </c>
      <c r="J84" s="534"/>
      <c r="K84" s="533"/>
      <c r="L84" s="515">
        <f>J84+K84</f>
        <v>0</v>
      </c>
      <c r="M84" s="532"/>
      <c r="N84" s="533"/>
      <c r="O84" s="515">
        <f t="shared" ref="O84" si="98">M84+N84</f>
        <v>0</v>
      </c>
      <c r="P84" s="517"/>
    </row>
    <row r="85" spans="1:16" ht="24" hidden="1" x14ac:dyDescent="0.25">
      <c r="A85" s="528">
        <v>2220</v>
      </c>
      <c r="B85" s="418" t="s">
        <v>102</v>
      </c>
      <c r="C85" s="626">
        <f t="shared" ref="C85:C148" si="99">F85+I85+L85+O85</f>
        <v>0</v>
      </c>
      <c r="D85" s="529">
        <f t="shared" ref="D85:E85" si="100">SUM(D86:D90)</f>
        <v>0</v>
      </c>
      <c r="E85" s="530">
        <f t="shared" si="100"/>
        <v>0</v>
      </c>
      <c r="F85" s="525">
        <f>SUM(F86:F90)</f>
        <v>0</v>
      </c>
      <c r="G85" s="529">
        <f t="shared" ref="G85:H85" si="101">SUM(G86:G90)</f>
        <v>0</v>
      </c>
      <c r="H85" s="530">
        <f t="shared" si="101"/>
        <v>0</v>
      </c>
      <c r="I85" s="525">
        <f>SUM(I86:I90)</f>
        <v>0</v>
      </c>
      <c r="J85" s="531">
        <f t="shared" ref="J85:K85" si="102">SUM(J86:J90)</f>
        <v>0</v>
      </c>
      <c r="K85" s="530">
        <f t="shared" si="102"/>
        <v>0</v>
      </c>
      <c r="L85" s="525">
        <f>SUM(L86:L90)</f>
        <v>0</v>
      </c>
      <c r="M85" s="529">
        <f t="shared" ref="M85:O85" si="103">SUM(M86:M90)</f>
        <v>0</v>
      </c>
      <c r="N85" s="530">
        <f t="shared" si="103"/>
        <v>0</v>
      </c>
      <c r="O85" s="525">
        <f t="shared" si="103"/>
        <v>0</v>
      </c>
      <c r="P85" s="527"/>
    </row>
    <row r="86" spans="1:16" hidden="1" x14ac:dyDescent="0.25">
      <c r="A86" s="381">
        <v>2221</v>
      </c>
      <c r="B86" s="418" t="s">
        <v>103</v>
      </c>
      <c r="C86" s="626">
        <f t="shared" si="99"/>
        <v>0</v>
      </c>
      <c r="D86" s="523"/>
      <c r="E86" s="524"/>
      <c r="F86" s="525">
        <f t="shared" ref="F86:F90" si="104">D86+E86</f>
        <v>0</v>
      </c>
      <c r="G86" s="523"/>
      <c r="H86" s="524"/>
      <c r="I86" s="525">
        <f t="shared" ref="I86:I90" si="105">G86+H86</f>
        <v>0</v>
      </c>
      <c r="J86" s="526"/>
      <c r="K86" s="524"/>
      <c r="L86" s="525">
        <f t="shared" ref="L86:L90" si="106">J86+K86</f>
        <v>0</v>
      </c>
      <c r="M86" s="523"/>
      <c r="N86" s="524"/>
      <c r="O86" s="525">
        <f t="shared" ref="O86:O90" si="107">M86+N86</f>
        <v>0</v>
      </c>
      <c r="P86" s="527"/>
    </row>
    <row r="87" spans="1:16" ht="24" hidden="1" x14ac:dyDescent="0.25">
      <c r="A87" s="381">
        <v>2222</v>
      </c>
      <c r="B87" s="418" t="s">
        <v>104</v>
      </c>
      <c r="C87" s="626">
        <f t="shared" si="99"/>
        <v>0</v>
      </c>
      <c r="D87" s="523"/>
      <c r="E87" s="524"/>
      <c r="F87" s="525">
        <f t="shared" si="104"/>
        <v>0</v>
      </c>
      <c r="G87" s="523"/>
      <c r="H87" s="524"/>
      <c r="I87" s="525">
        <f t="shared" si="105"/>
        <v>0</v>
      </c>
      <c r="J87" s="526"/>
      <c r="K87" s="524"/>
      <c r="L87" s="525">
        <f t="shared" si="106"/>
        <v>0</v>
      </c>
      <c r="M87" s="523"/>
      <c r="N87" s="524"/>
      <c r="O87" s="525">
        <f t="shared" si="107"/>
        <v>0</v>
      </c>
      <c r="P87" s="527"/>
    </row>
    <row r="88" spans="1:16" hidden="1" x14ac:dyDescent="0.25">
      <c r="A88" s="381">
        <v>2223</v>
      </c>
      <c r="B88" s="418" t="s">
        <v>105</v>
      </c>
      <c r="C88" s="626">
        <f t="shared" si="99"/>
        <v>0</v>
      </c>
      <c r="D88" s="523"/>
      <c r="E88" s="524"/>
      <c r="F88" s="525">
        <f t="shared" si="104"/>
        <v>0</v>
      </c>
      <c r="G88" s="523"/>
      <c r="H88" s="524"/>
      <c r="I88" s="525">
        <f t="shared" si="105"/>
        <v>0</v>
      </c>
      <c r="J88" s="526"/>
      <c r="K88" s="524"/>
      <c r="L88" s="525">
        <f t="shared" si="106"/>
        <v>0</v>
      </c>
      <c r="M88" s="523"/>
      <c r="N88" s="524"/>
      <c r="O88" s="525">
        <f t="shared" si="107"/>
        <v>0</v>
      </c>
      <c r="P88" s="527"/>
    </row>
    <row r="89" spans="1:16" ht="48" hidden="1" x14ac:dyDescent="0.25">
      <c r="A89" s="381">
        <v>2224</v>
      </c>
      <c r="B89" s="418" t="s">
        <v>106</v>
      </c>
      <c r="C89" s="626">
        <f t="shared" si="99"/>
        <v>0</v>
      </c>
      <c r="D89" s="523"/>
      <c r="E89" s="524"/>
      <c r="F89" s="525">
        <f t="shared" si="104"/>
        <v>0</v>
      </c>
      <c r="G89" s="523"/>
      <c r="H89" s="524"/>
      <c r="I89" s="525">
        <f t="shared" si="105"/>
        <v>0</v>
      </c>
      <c r="J89" s="526"/>
      <c r="K89" s="524"/>
      <c r="L89" s="525">
        <f t="shared" si="106"/>
        <v>0</v>
      </c>
      <c r="M89" s="523"/>
      <c r="N89" s="524"/>
      <c r="O89" s="525">
        <f t="shared" si="107"/>
        <v>0</v>
      </c>
      <c r="P89" s="527"/>
    </row>
    <row r="90" spans="1:16" ht="24" hidden="1" x14ac:dyDescent="0.25">
      <c r="A90" s="381">
        <v>2229</v>
      </c>
      <c r="B90" s="418" t="s">
        <v>107</v>
      </c>
      <c r="C90" s="626">
        <f t="shared" si="99"/>
        <v>0</v>
      </c>
      <c r="D90" s="523"/>
      <c r="E90" s="524"/>
      <c r="F90" s="525">
        <f t="shared" si="104"/>
        <v>0</v>
      </c>
      <c r="G90" s="523"/>
      <c r="H90" s="524"/>
      <c r="I90" s="525">
        <f t="shared" si="105"/>
        <v>0</v>
      </c>
      <c r="J90" s="526"/>
      <c r="K90" s="524"/>
      <c r="L90" s="525">
        <f t="shared" si="106"/>
        <v>0</v>
      </c>
      <c r="M90" s="523"/>
      <c r="N90" s="524"/>
      <c r="O90" s="525">
        <f t="shared" si="107"/>
        <v>0</v>
      </c>
      <c r="P90" s="527"/>
    </row>
    <row r="91" spans="1:16" x14ac:dyDescent="0.25">
      <c r="A91" s="528">
        <v>2230</v>
      </c>
      <c r="B91" s="418" t="s">
        <v>108</v>
      </c>
      <c r="C91" s="626">
        <f t="shared" si="99"/>
        <v>15000</v>
      </c>
      <c r="D91" s="529">
        <f t="shared" ref="D91:E91" si="108">SUM(D92:D98)</f>
        <v>15000</v>
      </c>
      <c r="E91" s="530">
        <f t="shared" si="108"/>
        <v>0</v>
      </c>
      <c r="F91" s="525">
        <f>SUM(F92:F98)</f>
        <v>15000</v>
      </c>
      <c r="G91" s="529">
        <f t="shared" ref="G91:H91" si="109">SUM(G92:G98)</f>
        <v>0</v>
      </c>
      <c r="H91" s="530">
        <f t="shared" si="109"/>
        <v>0</v>
      </c>
      <c r="I91" s="525">
        <f>SUM(I92:I98)</f>
        <v>0</v>
      </c>
      <c r="J91" s="531">
        <f t="shared" ref="J91:K91" si="110">SUM(J92:J98)</f>
        <v>0</v>
      </c>
      <c r="K91" s="530">
        <f t="shared" si="110"/>
        <v>0</v>
      </c>
      <c r="L91" s="525">
        <f>SUM(L92:L98)</f>
        <v>0</v>
      </c>
      <c r="M91" s="529">
        <f t="shared" ref="M91:O91" si="111">SUM(M92:M98)</f>
        <v>0</v>
      </c>
      <c r="N91" s="530">
        <f t="shared" si="111"/>
        <v>0</v>
      </c>
      <c r="O91" s="525">
        <f t="shared" si="111"/>
        <v>0</v>
      </c>
      <c r="P91" s="527"/>
    </row>
    <row r="92" spans="1:16" ht="24" hidden="1" x14ac:dyDescent="0.25">
      <c r="A92" s="381">
        <v>2231</v>
      </c>
      <c r="B92" s="418" t="s">
        <v>109</v>
      </c>
      <c r="C92" s="626">
        <f t="shared" si="99"/>
        <v>0</v>
      </c>
      <c r="D92" s="523"/>
      <c r="E92" s="524"/>
      <c r="F92" s="525">
        <f t="shared" ref="F92:F98" si="112">D92+E92</f>
        <v>0</v>
      </c>
      <c r="G92" s="523"/>
      <c r="H92" s="524"/>
      <c r="I92" s="525">
        <f t="shared" ref="I92:I98" si="113">G92+H92</f>
        <v>0</v>
      </c>
      <c r="J92" s="526"/>
      <c r="K92" s="524"/>
      <c r="L92" s="525">
        <f t="shared" ref="L92:L98" si="114">J92+K92</f>
        <v>0</v>
      </c>
      <c r="M92" s="523"/>
      <c r="N92" s="524"/>
      <c r="O92" s="525">
        <f t="shared" ref="O92:O98" si="115">M92+N92</f>
        <v>0</v>
      </c>
      <c r="P92" s="527"/>
    </row>
    <row r="93" spans="1:16" ht="24.75" hidden="1" customHeight="1" x14ac:dyDescent="0.25">
      <c r="A93" s="381">
        <v>2232</v>
      </c>
      <c r="B93" s="418" t="s">
        <v>110</v>
      </c>
      <c r="C93" s="626">
        <f t="shared" si="99"/>
        <v>0</v>
      </c>
      <c r="D93" s="523"/>
      <c r="E93" s="524"/>
      <c r="F93" s="525">
        <f t="shared" si="112"/>
        <v>0</v>
      </c>
      <c r="G93" s="523"/>
      <c r="H93" s="524"/>
      <c r="I93" s="525">
        <f t="shared" si="113"/>
        <v>0</v>
      </c>
      <c r="J93" s="526"/>
      <c r="K93" s="524"/>
      <c r="L93" s="525">
        <f t="shared" si="114"/>
        <v>0</v>
      </c>
      <c r="M93" s="523"/>
      <c r="N93" s="524"/>
      <c r="O93" s="525">
        <f t="shared" si="115"/>
        <v>0</v>
      </c>
      <c r="P93" s="527"/>
    </row>
    <row r="94" spans="1:16" ht="24" hidden="1" x14ac:dyDescent="0.25">
      <c r="A94" s="374">
        <v>2233</v>
      </c>
      <c r="B94" s="410" t="s">
        <v>111</v>
      </c>
      <c r="C94" s="625">
        <f t="shared" si="99"/>
        <v>0</v>
      </c>
      <c r="D94" s="518"/>
      <c r="E94" s="519"/>
      <c r="F94" s="520">
        <f t="shared" si="112"/>
        <v>0</v>
      </c>
      <c r="G94" s="518"/>
      <c r="H94" s="519"/>
      <c r="I94" s="520">
        <f t="shared" si="113"/>
        <v>0</v>
      </c>
      <c r="J94" s="521"/>
      <c r="K94" s="519"/>
      <c r="L94" s="520">
        <f t="shared" si="114"/>
        <v>0</v>
      </c>
      <c r="M94" s="518"/>
      <c r="N94" s="519"/>
      <c r="O94" s="520">
        <f t="shared" si="115"/>
        <v>0</v>
      </c>
      <c r="P94" s="522"/>
    </row>
    <row r="95" spans="1:16" ht="36" hidden="1" x14ac:dyDescent="0.25">
      <c r="A95" s="381">
        <v>2234</v>
      </c>
      <c r="B95" s="418" t="s">
        <v>112</v>
      </c>
      <c r="C95" s="626">
        <f t="shared" si="99"/>
        <v>0</v>
      </c>
      <c r="D95" s="523"/>
      <c r="E95" s="524"/>
      <c r="F95" s="525">
        <f t="shared" si="112"/>
        <v>0</v>
      </c>
      <c r="G95" s="523"/>
      <c r="H95" s="524"/>
      <c r="I95" s="525">
        <f t="shared" si="113"/>
        <v>0</v>
      </c>
      <c r="J95" s="526"/>
      <c r="K95" s="524"/>
      <c r="L95" s="525">
        <f t="shared" si="114"/>
        <v>0</v>
      </c>
      <c r="M95" s="523"/>
      <c r="N95" s="524"/>
      <c r="O95" s="525">
        <f t="shared" si="115"/>
        <v>0</v>
      </c>
      <c r="P95" s="527"/>
    </row>
    <row r="96" spans="1:16" ht="24" hidden="1" x14ac:dyDescent="0.25">
      <c r="A96" s="381">
        <v>2235</v>
      </c>
      <c r="B96" s="418" t="s">
        <v>113</v>
      </c>
      <c r="C96" s="626">
        <f t="shared" si="99"/>
        <v>0</v>
      </c>
      <c r="D96" s="523"/>
      <c r="E96" s="524"/>
      <c r="F96" s="525">
        <f t="shared" si="112"/>
        <v>0</v>
      </c>
      <c r="G96" s="523"/>
      <c r="H96" s="524"/>
      <c r="I96" s="525">
        <f t="shared" si="113"/>
        <v>0</v>
      </c>
      <c r="J96" s="526"/>
      <c r="K96" s="524"/>
      <c r="L96" s="525">
        <f t="shared" si="114"/>
        <v>0</v>
      </c>
      <c r="M96" s="523"/>
      <c r="N96" s="524"/>
      <c r="O96" s="525">
        <f t="shared" si="115"/>
        <v>0</v>
      </c>
      <c r="P96" s="527"/>
    </row>
    <row r="97" spans="1:16" hidden="1" x14ac:dyDescent="0.25">
      <c r="A97" s="381">
        <v>2236</v>
      </c>
      <c r="B97" s="418" t="s">
        <v>114</v>
      </c>
      <c r="C97" s="626">
        <f t="shared" si="99"/>
        <v>0</v>
      </c>
      <c r="D97" s="523"/>
      <c r="E97" s="524"/>
      <c r="F97" s="525">
        <f t="shared" si="112"/>
        <v>0</v>
      </c>
      <c r="G97" s="523"/>
      <c r="H97" s="524"/>
      <c r="I97" s="525">
        <f t="shared" si="113"/>
        <v>0</v>
      </c>
      <c r="J97" s="526"/>
      <c r="K97" s="524"/>
      <c r="L97" s="525">
        <f t="shared" si="114"/>
        <v>0</v>
      </c>
      <c r="M97" s="523"/>
      <c r="N97" s="524"/>
      <c r="O97" s="525">
        <f t="shared" si="115"/>
        <v>0</v>
      </c>
      <c r="P97" s="527"/>
    </row>
    <row r="98" spans="1:16" x14ac:dyDescent="0.25">
      <c r="A98" s="381">
        <v>2239</v>
      </c>
      <c r="B98" s="418" t="s">
        <v>115</v>
      </c>
      <c r="C98" s="626">
        <f t="shared" si="99"/>
        <v>15000</v>
      </c>
      <c r="D98" s="523">
        <v>15000</v>
      </c>
      <c r="E98" s="524"/>
      <c r="F98" s="525">
        <f t="shared" si="112"/>
        <v>15000</v>
      </c>
      <c r="G98" s="523"/>
      <c r="H98" s="524"/>
      <c r="I98" s="525">
        <f t="shared" si="113"/>
        <v>0</v>
      </c>
      <c r="J98" s="526"/>
      <c r="K98" s="524"/>
      <c r="L98" s="525">
        <f t="shared" si="114"/>
        <v>0</v>
      </c>
      <c r="M98" s="523"/>
      <c r="N98" s="524"/>
      <c r="O98" s="525">
        <f t="shared" si="115"/>
        <v>0</v>
      </c>
      <c r="P98" s="527"/>
    </row>
    <row r="99" spans="1:16" ht="36" x14ac:dyDescent="0.25">
      <c r="A99" s="528">
        <v>2240</v>
      </c>
      <c r="B99" s="418" t="s">
        <v>116</v>
      </c>
      <c r="C99" s="626">
        <f t="shared" si="99"/>
        <v>143078</v>
      </c>
      <c r="D99" s="529">
        <f t="shared" ref="D99:E99" si="116">SUM(D100:D106)</f>
        <v>142704</v>
      </c>
      <c r="E99" s="530">
        <f t="shared" si="116"/>
        <v>374</v>
      </c>
      <c r="F99" s="525">
        <f>SUM(F100:F106)</f>
        <v>143078</v>
      </c>
      <c r="G99" s="529">
        <f t="shared" ref="G99:H99" si="117">SUM(G100:G106)</f>
        <v>0</v>
      </c>
      <c r="H99" s="530">
        <f t="shared" si="117"/>
        <v>0</v>
      </c>
      <c r="I99" s="525">
        <f>SUM(I100:I106)</f>
        <v>0</v>
      </c>
      <c r="J99" s="531">
        <f t="shared" ref="J99:K99" si="118">SUM(J100:J106)</f>
        <v>0</v>
      </c>
      <c r="K99" s="530">
        <f t="shared" si="118"/>
        <v>0</v>
      </c>
      <c r="L99" s="525">
        <f>SUM(L100:L106)</f>
        <v>0</v>
      </c>
      <c r="M99" s="529">
        <f t="shared" ref="M99:O99" si="119">SUM(M100:M106)</f>
        <v>0</v>
      </c>
      <c r="N99" s="530">
        <f t="shared" si="119"/>
        <v>0</v>
      </c>
      <c r="O99" s="525">
        <f t="shared" si="119"/>
        <v>0</v>
      </c>
      <c r="P99" s="527"/>
    </row>
    <row r="100" spans="1:16" x14ac:dyDescent="0.25">
      <c r="A100" s="381">
        <v>2241</v>
      </c>
      <c r="B100" s="418" t="s">
        <v>117</v>
      </c>
      <c r="C100" s="626">
        <f t="shared" si="99"/>
        <v>108378</v>
      </c>
      <c r="D100" s="523">
        <v>108004</v>
      </c>
      <c r="E100" s="640">
        <f>374</f>
        <v>374</v>
      </c>
      <c r="F100" s="525">
        <f t="shared" ref="F100:F107" si="120">D100+E100</f>
        <v>108378</v>
      </c>
      <c r="G100" s="523"/>
      <c r="H100" s="524"/>
      <c r="I100" s="525">
        <f t="shared" ref="I100:I107" si="121">G100+H100</f>
        <v>0</v>
      </c>
      <c r="J100" s="526"/>
      <c r="K100" s="524"/>
      <c r="L100" s="525">
        <f t="shared" ref="L100:L107" si="122">J100+K100</f>
        <v>0</v>
      </c>
      <c r="M100" s="523"/>
      <c r="N100" s="524"/>
      <c r="O100" s="525">
        <f t="shared" ref="O100:O107" si="123">M100+N100</f>
        <v>0</v>
      </c>
      <c r="P100" s="527"/>
    </row>
    <row r="101" spans="1:16" ht="24" hidden="1" x14ac:dyDescent="0.25">
      <c r="A101" s="381">
        <v>2242</v>
      </c>
      <c r="B101" s="418" t="s">
        <v>118</v>
      </c>
      <c r="C101" s="626">
        <f t="shared" si="99"/>
        <v>0</v>
      </c>
      <c r="D101" s="523"/>
      <c r="E101" s="524"/>
      <c r="F101" s="525">
        <f t="shared" si="120"/>
        <v>0</v>
      </c>
      <c r="G101" s="523"/>
      <c r="H101" s="524"/>
      <c r="I101" s="525">
        <f t="shared" si="121"/>
        <v>0</v>
      </c>
      <c r="J101" s="526"/>
      <c r="K101" s="524"/>
      <c r="L101" s="525">
        <f t="shared" si="122"/>
        <v>0</v>
      </c>
      <c r="M101" s="523"/>
      <c r="N101" s="524"/>
      <c r="O101" s="525">
        <f t="shared" si="123"/>
        <v>0</v>
      </c>
      <c r="P101" s="527"/>
    </row>
    <row r="102" spans="1:16" ht="24" hidden="1" x14ac:dyDescent="0.25">
      <c r="A102" s="381">
        <v>2243</v>
      </c>
      <c r="B102" s="418" t="s">
        <v>119</v>
      </c>
      <c r="C102" s="626">
        <f t="shared" si="99"/>
        <v>0</v>
      </c>
      <c r="D102" s="523"/>
      <c r="E102" s="524"/>
      <c r="F102" s="525">
        <f t="shared" si="120"/>
        <v>0</v>
      </c>
      <c r="G102" s="523"/>
      <c r="H102" s="524"/>
      <c r="I102" s="525">
        <f t="shared" si="121"/>
        <v>0</v>
      </c>
      <c r="J102" s="526"/>
      <c r="K102" s="524"/>
      <c r="L102" s="525">
        <f t="shared" si="122"/>
        <v>0</v>
      </c>
      <c r="M102" s="523"/>
      <c r="N102" s="524"/>
      <c r="O102" s="525">
        <f t="shared" si="123"/>
        <v>0</v>
      </c>
      <c r="P102" s="527"/>
    </row>
    <row r="103" spans="1:16" x14ac:dyDescent="0.25">
      <c r="A103" s="381">
        <v>2244</v>
      </c>
      <c r="B103" s="418" t="s">
        <v>120</v>
      </c>
      <c r="C103" s="626">
        <f t="shared" si="99"/>
        <v>34700</v>
      </c>
      <c r="D103" s="523">
        <v>34700</v>
      </c>
      <c r="E103" s="524"/>
      <c r="F103" s="525">
        <f t="shared" si="120"/>
        <v>34700</v>
      </c>
      <c r="G103" s="523"/>
      <c r="H103" s="524"/>
      <c r="I103" s="525">
        <f t="shared" si="121"/>
        <v>0</v>
      </c>
      <c r="J103" s="526"/>
      <c r="K103" s="524"/>
      <c r="L103" s="525">
        <f t="shared" si="122"/>
        <v>0</v>
      </c>
      <c r="M103" s="523"/>
      <c r="N103" s="524"/>
      <c r="O103" s="525">
        <f t="shared" si="123"/>
        <v>0</v>
      </c>
      <c r="P103" s="527"/>
    </row>
    <row r="104" spans="1:16" ht="24" hidden="1" x14ac:dyDescent="0.25">
      <c r="A104" s="381">
        <v>2246</v>
      </c>
      <c r="B104" s="418" t="s">
        <v>121</v>
      </c>
      <c r="C104" s="626">
        <f t="shared" si="99"/>
        <v>0</v>
      </c>
      <c r="D104" s="523"/>
      <c r="E104" s="524"/>
      <c r="F104" s="525">
        <f t="shared" si="120"/>
        <v>0</v>
      </c>
      <c r="G104" s="523"/>
      <c r="H104" s="524"/>
      <c r="I104" s="525">
        <f t="shared" si="121"/>
        <v>0</v>
      </c>
      <c r="J104" s="526"/>
      <c r="K104" s="524"/>
      <c r="L104" s="525">
        <f t="shared" si="122"/>
        <v>0</v>
      </c>
      <c r="M104" s="523"/>
      <c r="N104" s="524"/>
      <c r="O104" s="525">
        <f t="shared" si="123"/>
        <v>0</v>
      </c>
      <c r="P104" s="527"/>
    </row>
    <row r="105" spans="1:16" hidden="1" x14ac:dyDescent="0.25">
      <c r="A105" s="381">
        <v>2247</v>
      </c>
      <c r="B105" s="418" t="s">
        <v>122</v>
      </c>
      <c r="C105" s="626">
        <f t="shared" si="99"/>
        <v>0</v>
      </c>
      <c r="D105" s="523"/>
      <c r="E105" s="524"/>
      <c r="F105" s="525">
        <f t="shared" si="120"/>
        <v>0</v>
      </c>
      <c r="G105" s="523"/>
      <c r="H105" s="524"/>
      <c r="I105" s="525">
        <f t="shared" si="121"/>
        <v>0</v>
      </c>
      <c r="J105" s="526"/>
      <c r="K105" s="524"/>
      <c r="L105" s="525">
        <f t="shared" si="122"/>
        <v>0</v>
      </c>
      <c r="M105" s="523"/>
      <c r="N105" s="524"/>
      <c r="O105" s="525">
        <f t="shared" si="123"/>
        <v>0</v>
      </c>
      <c r="P105" s="527"/>
    </row>
    <row r="106" spans="1:16" ht="24" hidden="1" x14ac:dyDescent="0.25">
      <c r="A106" s="381">
        <v>2249</v>
      </c>
      <c r="B106" s="418" t="s">
        <v>123</v>
      </c>
      <c r="C106" s="626">
        <f t="shared" si="99"/>
        <v>0</v>
      </c>
      <c r="D106" s="523"/>
      <c r="E106" s="524"/>
      <c r="F106" s="525">
        <f t="shared" si="120"/>
        <v>0</v>
      </c>
      <c r="G106" s="523"/>
      <c r="H106" s="524"/>
      <c r="I106" s="525">
        <f t="shared" si="121"/>
        <v>0</v>
      </c>
      <c r="J106" s="526"/>
      <c r="K106" s="524"/>
      <c r="L106" s="525">
        <f t="shared" si="122"/>
        <v>0</v>
      </c>
      <c r="M106" s="523"/>
      <c r="N106" s="524"/>
      <c r="O106" s="525">
        <f t="shared" si="123"/>
        <v>0</v>
      </c>
      <c r="P106" s="527"/>
    </row>
    <row r="107" spans="1:16" hidden="1" x14ac:dyDescent="0.25">
      <c r="A107" s="528">
        <v>2250</v>
      </c>
      <c r="B107" s="418" t="s">
        <v>124</v>
      </c>
      <c r="C107" s="626">
        <f t="shared" si="99"/>
        <v>0</v>
      </c>
      <c r="D107" s="523"/>
      <c r="E107" s="524"/>
      <c r="F107" s="525">
        <f t="shared" si="120"/>
        <v>0</v>
      </c>
      <c r="G107" s="523"/>
      <c r="H107" s="524"/>
      <c r="I107" s="525">
        <f t="shared" si="121"/>
        <v>0</v>
      </c>
      <c r="J107" s="526"/>
      <c r="K107" s="524"/>
      <c r="L107" s="525">
        <f t="shared" si="122"/>
        <v>0</v>
      </c>
      <c r="M107" s="523"/>
      <c r="N107" s="524"/>
      <c r="O107" s="525">
        <f t="shared" si="123"/>
        <v>0</v>
      </c>
      <c r="P107" s="527"/>
    </row>
    <row r="108" spans="1:16" hidden="1" x14ac:dyDescent="0.25">
      <c r="A108" s="528">
        <v>2260</v>
      </c>
      <c r="B108" s="418" t="s">
        <v>125</v>
      </c>
      <c r="C108" s="626">
        <f t="shared" si="99"/>
        <v>0</v>
      </c>
      <c r="D108" s="529">
        <f t="shared" ref="D108:E108" si="124">SUM(D109:D113)</f>
        <v>0</v>
      </c>
      <c r="E108" s="530">
        <f t="shared" si="124"/>
        <v>0</v>
      </c>
      <c r="F108" s="525">
        <f>SUM(F109:F113)</f>
        <v>0</v>
      </c>
      <c r="G108" s="529">
        <f t="shared" ref="G108:H108" si="125">SUM(G109:G113)</f>
        <v>0</v>
      </c>
      <c r="H108" s="530">
        <f t="shared" si="125"/>
        <v>0</v>
      </c>
      <c r="I108" s="525">
        <f>SUM(I109:I113)</f>
        <v>0</v>
      </c>
      <c r="J108" s="531">
        <f t="shared" ref="J108:K108" si="126">SUM(J109:J113)</f>
        <v>0</v>
      </c>
      <c r="K108" s="530">
        <f t="shared" si="126"/>
        <v>0</v>
      </c>
      <c r="L108" s="525">
        <f>SUM(L109:L113)</f>
        <v>0</v>
      </c>
      <c r="M108" s="529">
        <f t="shared" ref="M108:O108" si="127">SUM(M109:M113)</f>
        <v>0</v>
      </c>
      <c r="N108" s="530">
        <f t="shared" si="127"/>
        <v>0</v>
      </c>
      <c r="O108" s="525">
        <f t="shared" si="127"/>
        <v>0</v>
      </c>
      <c r="P108" s="527"/>
    </row>
    <row r="109" spans="1:16" hidden="1" x14ac:dyDescent="0.25">
      <c r="A109" s="381">
        <v>2261</v>
      </c>
      <c r="B109" s="418" t="s">
        <v>126</v>
      </c>
      <c r="C109" s="626">
        <f t="shared" si="99"/>
        <v>0</v>
      </c>
      <c r="D109" s="523"/>
      <c r="E109" s="524"/>
      <c r="F109" s="525">
        <f t="shared" ref="F109:F113" si="128">D109+E109</f>
        <v>0</v>
      </c>
      <c r="G109" s="523"/>
      <c r="H109" s="524"/>
      <c r="I109" s="525">
        <f t="shared" ref="I109:I113" si="129">G109+H109</f>
        <v>0</v>
      </c>
      <c r="J109" s="526"/>
      <c r="K109" s="524"/>
      <c r="L109" s="525">
        <f t="shared" ref="L109:L113" si="130">J109+K109</f>
        <v>0</v>
      </c>
      <c r="M109" s="523"/>
      <c r="N109" s="524"/>
      <c r="O109" s="525">
        <f t="shared" ref="O109:O113" si="131">M109+N109</f>
        <v>0</v>
      </c>
      <c r="P109" s="527"/>
    </row>
    <row r="110" spans="1:16" hidden="1" x14ac:dyDescent="0.25">
      <c r="A110" s="381">
        <v>2262</v>
      </c>
      <c r="B110" s="418" t="s">
        <v>127</v>
      </c>
      <c r="C110" s="626">
        <f t="shared" si="99"/>
        <v>0</v>
      </c>
      <c r="D110" s="523"/>
      <c r="E110" s="524"/>
      <c r="F110" s="525">
        <f t="shared" si="128"/>
        <v>0</v>
      </c>
      <c r="G110" s="523"/>
      <c r="H110" s="524"/>
      <c r="I110" s="525">
        <f t="shared" si="129"/>
        <v>0</v>
      </c>
      <c r="J110" s="526"/>
      <c r="K110" s="524"/>
      <c r="L110" s="525">
        <f t="shared" si="130"/>
        <v>0</v>
      </c>
      <c r="M110" s="523"/>
      <c r="N110" s="524"/>
      <c r="O110" s="525">
        <f t="shared" si="131"/>
        <v>0</v>
      </c>
      <c r="P110" s="527"/>
    </row>
    <row r="111" spans="1:16" hidden="1" x14ac:dyDescent="0.25">
      <c r="A111" s="381">
        <v>2263</v>
      </c>
      <c r="B111" s="418" t="s">
        <v>128</v>
      </c>
      <c r="C111" s="626">
        <f t="shared" si="99"/>
        <v>0</v>
      </c>
      <c r="D111" s="523"/>
      <c r="E111" s="524"/>
      <c r="F111" s="525">
        <f t="shared" si="128"/>
        <v>0</v>
      </c>
      <c r="G111" s="523"/>
      <c r="H111" s="524"/>
      <c r="I111" s="525">
        <f t="shared" si="129"/>
        <v>0</v>
      </c>
      <c r="J111" s="526"/>
      <c r="K111" s="524"/>
      <c r="L111" s="525">
        <f t="shared" si="130"/>
        <v>0</v>
      </c>
      <c r="M111" s="523"/>
      <c r="N111" s="524"/>
      <c r="O111" s="525">
        <f t="shared" si="131"/>
        <v>0</v>
      </c>
      <c r="P111" s="527"/>
    </row>
    <row r="112" spans="1:16" ht="24" hidden="1" x14ac:dyDescent="0.25">
      <c r="A112" s="381">
        <v>2264</v>
      </c>
      <c r="B112" s="418" t="s">
        <v>129</v>
      </c>
      <c r="C112" s="626">
        <f t="shared" si="99"/>
        <v>0</v>
      </c>
      <c r="D112" s="523"/>
      <c r="E112" s="524"/>
      <c r="F112" s="525">
        <f t="shared" si="128"/>
        <v>0</v>
      </c>
      <c r="G112" s="523"/>
      <c r="H112" s="524"/>
      <c r="I112" s="525">
        <f t="shared" si="129"/>
        <v>0</v>
      </c>
      <c r="J112" s="526"/>
      <c r="K112" s="524"/>
      <c r="L112" s="525">
        <f t="shared" si="130"/>
        <v>0</v>
      </c>
      <c r="M112" s="523"/>
      <c r="N112" s="524"/>
      <c r="O112" s="525">
        <f t="shared" si="131"/>
        <v>0</v>
      </c>
      <c r="P112" s="527"/>
    </row>
    <row r="113" spans="1:16" hidden="1" x14ac:dyDescent="0.25">
      <c r="A113" s="381">
        <v>2269</v>
      </c>
      <c r="B113" s="418" t="s">
        <v>130</v>
      </c>
      <c r="C113" s="626">
        <f t="shared" si="99"/>
        <v>0</v>
      </c>
      <c r="D113" s="523"/>
      <c r="E113" s="524"/>
      <c r="F113" s="525">
        <f t="shared" si="128"/>
        <v>0</v>
      </c>
      <c r="G113" s="523"/>
      <c r="H113" s="524"/>
      <c r="I113" s="525">
        <f t="shared" si="129"/>
        <v>0</v>
      </c>
      <c r="J113" s="526"/>
      <c r="K113" s="524"/>
      <c r="L113" s="525">
        <f t="shared" si="130"/>
        <v>0</v>
      </c>
      <c r="M113" s="523"/>
      <c r="N113" s="524"/>
      <c r="O113" s="525">
        <f t="shared" si="131"/>
        <v>0</v>
      </c>
      <c r="P113" s="527"/>
    </row>
    <row r="114" spans="1:16" hidden="1" x14ac:dyDescent="0.25">
      <c r="A114" s="528">
        <v>2270</v>
      </c>
      <c r="B114" s="418" t="s">
        <v>131</v>
      </c>
      <c r="C114" s="626">
        <f t="shared" si="99"/>
        <v>0</v>
      </c>
      <c r="D114" s="529">
        <f t="shared" ref="D114:E114" si="132">SUM(D115:D118)</f>
        <v>0</v>
      </c>
      <c r="E114" s="530">
        <f t="shared" si="132"/>
        <v>0</v>
      </c>
      <c r="F114" s="525">
        <f>SUM(F115:F118)</f>
        <v>0</v>
      </c>
      <c r="G114" s="529">
        <f t="shared" ref="G114:H114" si="133">SUM(G115:G118)</f>
        <v>0</v>
      </c>
      <c r="H114" s="530">
        <f t="shared" si="133"/>
        <v>0</v>
      </c>
      <c r="I114" s="525">
        <f>SUM(I115:I118)</f>
        <v>0</v>
      </c>
      <c r="J114" s="531">
        <f t="shared" ref="J114:K114" si="134">SUM(J115:J118)</f>
        <v>0</v>
      </c>
      <c r="K114" s="530">
        <f t="shared" si="134"/>
        <v>0</v>
      </c>
      <c r="L114" s="525">
        <f>SUM(L115:L118)</f>
        <v>0</v>
      </c>
      <c r="M114" s="529">
        <f t="shared" ref="M114:O114" si="135">SUM(M115:M118)</f>
        <v>0</v>
      </c>
      <c r="N114" s="530">
        <f t="shared" si="135"/>
        <v>0</v>
      </c>
      <c r="O114" s="525">
        <f t="shared" si="135"/>
        <v>0</v>
      </c>
      <c r="P114" s="527"/>
    </row>
    <row r="115" spans="1:16" hidden="1" x14ac:dyDescent="0.25">
      <c r="A115" s="381">
        <v>2272</v>
      </c>
      <c r="B115" s="541" t="s">
        <v>132</v>
      </c>
      <c r="C115" s="626">
        <f t="shared" si="99"/>
        <v>0</v>
      </c>
      <c r="D115" s="523"/>
      <c r="E115" s="524"/>
      <c r="F115" s="525">
        <f t="shared" ref="F115:F119" si="136">D115+E115</f>
        <v>0</v>
      </c>
      <c r="G115" s="523"/>
      <c r="H115" s="524"/>
      <c r="I115" s="525">
        <f t="shared" ref="I115:I119" si="137">G115+H115</f>
        <v>0</v>
      </c>
      <c r="J115" s="526"/>
      <c r="K115" s="524"/>
      <c r="L115" s="525">
        <f t="shared" ref="L115:L119" si="138">J115+K115</f>
        <v>0</v>
      </c>
      <c r="M115" s="523"/>
      <c r="N115" s="524"/>
      <c r="O115" s="525">
        <f t="shared" ref="O115:O119" si="139">M115+N115</f>
        <v>0</v>
      </c>
      <c r="P115" s="527"/>
    </row>
    <row r="116" spans="1:16" ht="24" hidden="1" x14ac:dyDescent="0.25">
      <c r="A116" s="381">
        <v>2274</v>
      </c>
      <c r="B116" s="542" t="s">
        <v>133</v>
      </c>
      <c r="C116" s="626">
        <f t="shared" si="99"/>
        <v>0</v>
      </c>
      <c r="D116" s="523"/>
      <c r="E116" s="524"/>
      <c r="F116" s="525">
        <f t="shared" si="136"/>
        <v>0</v>
      </c>
      <c r="G116" s="523"/>
      <c r="H116" s="524"/>
      <c r="I116" s="525">
        <f t="shared" si="137"/>
        <v>0</v>
      </c>
      <c r="J116" s="526"/>
      <c r="K116" s="524"/>
      <c r="L116" s="525">
        <f t="shared" si="138"/>
        <v>0</v>
      </c>
      <c r="M116" s="523"/>
      <c r="N116" s="524"/>
      <c r="O116" s="525">
        <f t="shared" si="139"/>
        <v>0</v>
      </c>
      <c r="P116" s="527"/>
    </row>
    <row r="117" spans="1:16" ht="24" hidden="1" x14ac:dyDescent="0.25">
      <c r="A117" s="381">
        <v>2275</v>
      </c>
      <c r="B117" s="418" t="s">
        <v>134</v>
      </c>
      <c r="C117" s="626">
        <f t="shared" si="99"/>
        <v>0</v>
      </c>
      <c r="D117" s="523">
        <v>0</v>
      </c>
      <c r="E117" s="524"/>
      <c r="F117" s="525">
        <f t="shared" si="136"/>
        <v>0</v>
      </c>
      <c r="G117" s="523"/>
      <c r="H117" s="524"/>
      <c r="I117" s="525">
        <f t="shared" si="137"/>
        <v>0</v>
      </c>
      <c r="J117" s="526"/>
      <c r="K117" s="524"/>
      <c r="L117" s="525">
        <f t="shared" si="138"/>
        <v>0</v>
      </c>
      <c r="M117" s="523"/>
      <c r="N117" s="524"/>
      <c r="O117" s="525">
        <f t="shared" si="139"/>
        <v>0</v>
      </c>
      <c r="P117" s="527"/>
    </row>
    <row r="118" spans="1:16" ht="36" hidden="1" x14ac:dyDescent="0.25">
      <c r="A118" s="381">
        <v>2276</v>
      </c>
      <c r="B118" s="418" t="s">
        <v>135</v>
      </c>
      <c r="C118" s="626">
        <f t="shared" si="99"/>
        <v>0</v>
      </c>
      <c r="D118" s="523"/>
      <c r="E118" s="524"/>
      <c r="F118" s="525">
        <f t="shared" si="136"/>
        <v>0</v>
      </c>
      <c r="G118" s="523"/>
      <c r="H118" s="524"/>
      <c r="I118" s="525">
        <f t="shared" si="137"/>
        <v>0</v>
      </c>
      <c r="J118" s="526"/>
      <c r="K118" s="524"/>
      <c r="L118" s="525">
        <f t="shared" si="138"/>
        <v>0</v>
      </c>
      <c r="M118" s="523"/>
      <c r="N118" s="524"/>
      <c r="O118" s="525">
        <f t="shared" si="139"/>
        <v>0</v>
      </c>
      <c r="P118" s="527"/>
    </row>
    <row r="119" spans="1:16" ht="48" hidden="1" x14ac:dyDescent="0.25">
      <c r="A119" s="528">
        <v>2280</v>
      </c>
      <c r="B119" s="418" t="s">
        <v>136</v>
      </c>
      <c r="C119" s="626">
        <f t="shared" si="99"/>
        <v>0</v>
      </c>
      <c r="D119" s="523"/>
      <c r="E119" s="524"/>
      <c r="F119" s="525">
        <f t="shared" si="136"/>
        <v>0</v>
      </c>
      <c r="G119" s="523"/>
      <c r="H119" s="524"/>
      <c r="I119" s="525">
        <f t="shared" si="137"/>
        <v>0</v>
      </c>
      <c r="J119" s="526"/>
      <c r="K119" s="524"/>
      <c r="L119" s="525">
        <f t="shared" si="138"/>
        <v>0</v>
      </c>
      <c r="M119" s="523"/>
      <c r="N119" s="524"/>
      <c r="O119" s="525">
        <f t="shared" si="139"/>
        <v>0</v>
      </c>
      <c r="P119" s="527"/>
    </row>
    <row r="120" spans="1:16" ht="38.25" hidden="1" customHeight="1" x14ac:dyDescent="0.25">
      <c r="A120" s="466">
        <v>2300</v>
      </c>
      <c r="B120" s="436" t="s">
        <v>137</v>
      </c>
      <c r="C120" s="628">
        <f t="shared" si="99"/>
        <v>0</v>
      </c>
      <c r="D120" s="543">
        <f t="shared" ref="D120:E120" si="140">SUM(D121,D126,D130,D131,D134,D138,D146,D147,D150)</f>
        <v>0</v>
      </c>
      <c r="E120" s="544">
        <f t="shared" si="140"/>
        <v>0</v>
      </c>
      <c r="F120" s="545">
        <f>SUM(F121,F126,F130,F131,F134,F138,F146,F147,F150)</f>
        <v>0</v>
      </c>
      <c r="G120" s="543">
        <f t="shared" ref="G120:H120" si="141">SUM(G121,G126,G130,G131,G134,G138,G146,G147,G150)</f>
        <v>0</v>
      </c>
      <c r="H120" s="544">
        <f t="shared" si="141"/>
        <v>0</v>
      </c>
      <c r="I120" s="545">
        <f>SUM(I121,I126,I130,I131,I134,I138,I146,I147,I150)</f>
        <v>0</v>
      </c>
      <c r="J120" s="546">
        <f t="shared" ref="J120:K120" si="142">SUM(J121,J126,J130,J131,J134,J138,J146,J147,J150)</f>
        <v>0</v>
      </c>
      <c r="K120" s="544">
        <f t="shared" si="142"/>
        <v>0</v>
      </c>
      <c r="L120" s="545">
        <f>SUM(L121,L126,L130,L131,L134,L138,L146,L147,L150)</f>
        <v>0</v>
      </c>
      <c r="M120" s="543">
        <f t="shared" ref="M120:O120" si="143">SUM(M121,M126,M130,M131,M134,M138,M146,M147,M150)</f>
        <v>0</v>
      </c>
      <c r="N120" s="544">
        <f t="shared" si="143"/>
        <v>0</v>
      </c>
      <c r="O120" s="545">
        <f t="shared" si="143"/>
        <v>0</v>
      </c>
      <c r="P120" s="540"/>
    </row>
    <row r="121" spans="1:16" ht="24" hidden="1" x14ac:dyDescent="0.25">
      <c r="A121" s="536">
        <v>2310</v>
      </c>
      <c r="B121" s="410" t="s">
        <v>138</v>
      </c>
      <c r="C121" s="625">
        <f t="shared" si="99"/>
        <v>0</v>
      </c>
      <c r="D121" s="537">
        <f t="shared" ref="D121:O121" si="144">SUM(D122:D125)</f>
        <v>0</v>
      </c>
      <c r="E121" s="538">
        <f t="shared" si="144"/>
        <v>0</v>
      </c>
      <c r="F121" s="520">
        <f t="shared" si="144"/>
        <v>0</v>
      </c>
      <c r="G121" s="537">
        <f t="shared" si="144"/>
        <v>0</v>
      </c>
      <c r="H121" s="538">
        <f t="shared" si="144"/>
        <v>0</v>
      </c>
      <c r="I121" s="520">
        <f t="shared" si="144"/>
        <v>0</v>
      </c>
      <c r="J121" s="539">
        <f t="shared" si="144"/>
        <v>0</v>
      </c>
      <c r="K121" s="538">
        <f t="shared" si="144"/>
        <v>0</v>
      </c>
      <c r="L121" s="520">
        <f t="shared" si="144"/>
        <v>0</v>
      </c>
      <c r="M121" s="537">
        <f t="shared" si="144"/>
        <v>0</v>
      </c>
      <c r="N121" s="538">
        <f t="shared" si="144"/>
        <v>0</v>
      </c>
      <c r="O121" s="520">
        <f t="shared" si="144"/>
        <v>0</v>
      </c>
      <c r="P121" s="522"/>
    </row>
    <row r="122" spans="1:16" hidden="1" x14ac:dyDescent="0.25">
      <c r="A122" s="381">
        <v>2311</v>
      </c>
      <c r="B122" s="418" t="s">
        <v>139</v>
      </c>
      <c r="C122" s="626">
        <f t="shared" si="99"/>
        <v>0</v>
      </c>
      <c r="D122" s="523"/>
      <c r="E122" s="524"/>
      <c r="F122" s="525">
        <f t="shared" ref="F122:F125" si="145">D122+E122</f>
        <v>0</v>
      </c>
      <c r="G122" s="523"/>
      <c r="H122" s="524"/>
      <c r="I122" s="525">
        <f t="shared" ref="I122:I125" si="146">G122+H122</f>
        <v>0</v>
      </c>
      <c r="J122" s="526"/>
      <c r="K122" s="524"/>
      <c r="L122" s="525">
        <f t="shared" ref="L122:L125" si="147">J122+K122</f>
        <v>0</v>
      </c>
      <c r="M122" s="523"/>
      <c r="N122" s="524"/>
      <c r="O122" s="525">
        <f t="shared" ref="O122:O125" si="148">M122+N122</f>
        <v>0</v>
      </c>
      <c r="P122" s="527"/>
    </row>
    <row r="123" spans="1:16" hidden="1" x14ac:dyDescent="0.25">
      <c r="A123" s="381">
        <v>2312</v>
      </c>
      <c r="B123" s="418" t="s">
        <v>140</v>
      </c>
      <c r="C123" s="626">
        <f t="shared" si="99"/>
        <v>0</v>
      </c>
      <c r="D123" s="523"/>
      <c r="E123" s="524"/>
      <c r="F123" s="525">
        <f t="shared" si="145"/>
        <v>0</v>
      </c>
      <c r="G123" s="523"/>
      <c r="H123" s="524"/>
      <c r="I123" s="525">
        <f t="shared" si="146"/>
        <v>0</v>
      </c>
      <c r="J123" s="526"/>
      <c r="K123" s="524"/>
      <c r="L123" s="525">
        <f t="shared" si="147"/>
        <v>0</v>
      </c>
      <c r="M123" s="523"/>
      <c r="N123" s="524"/>
      <c r="O123" s="525">
        <f t="shared" si="148"/>
        <v>0</v>
      </c>
      <c r="P123" s="527"/>
    </row>
    <row r="124" spans="1:16" hidden="1" x14ac:dyDescent="0.25">
      <c r="A124" s="381">
        <v>2313</v>
      </c>
      <c r="B124" s="418" t="s">
        <v>141</v>
      </c>
      <c r="C124" s="626">
        <f t="shared" si="99"/>
        <v>0</v>
      </c>
      <c r="D124" s="523"/>
      <c r="E124" s="524"/>
      <c r="F124" s="525">
        <f t="shared" si="145"/>
        <v>0</v>
      </c>
      <c r="G124" s="523"/>
      <c r="H124" s="524"/>
      <c r="I124" s="525">
        <f t="shared" si="146"/>
        <v>0</v>
      </c>
      <c r="J124" s="526"/>
      <c r="K124" s="524"/>
      <c r="L124" s="525">
        <f t="shared" si="147"/>
        <v>0</v>
      </c>
      <c r="M124" s="523"/>
      <c r="N124" s="524"/>
      <c r="O124" s="525">
        <f t="shared" si="148"/>
        <v>0</v>
      </c>
      <c r="P124" s="527"/>
    </row>
    <row r="125" spans="1:16" ht="36" hidden="1" customHeight="1" x14ac:dyDescent="0.25">
      <c r="A125" s="381">
        <v>2314</v>
      </c>
      <c r="B125" s="418" t="s">
        <v>142</v>
      </c>
      <c r="C125" s="626">
        <f t="shared" si="99"/>
        <v>0</v>
      </c>
      <c r="D125" s="523"/>
      <c r="E125" s="524"/>
      <c r="F125" s="525">
        <f t="shared" si="145"/>
        <v>0</v>
      </c>
      <c r="G125" s="523"/>
      <c r="H125" s="524"/>
      <c r="I125" s="525">
        <f t="shared" si="146"/>
        <v>0</v>
      </c>
      <c r="J125" s="526"/>
      <c r="K125" s="524"/>
      <c r="L125" s="525">
        <f t="shared" si="147"/>
        <v>0</v>
      </c>
      <c r="M125" s="523"/>
      <c r="N125" s="524"/>
      <c r="O125" s="525">
        <f t="shared" si="148"/>
        <v>0</v>
      </c>
      <c r="P125" s="527"/>
    </row>
    <row r="126" spans="1:16" hidden="1" x14ac:dyDescent="0.25">
      <c r="A126" s="528">
        <v>2320</v>
      </c>
      <c r="B126" s="418" t="s">
        <v>143</v>
      </c>
      <c r="C126" s="626">
        <f t="shared" si="99"/>
        <v>0</v>
      </c>
      <c r="D126" s="529">
        <f t="shared" ref="D126:E126" si="149">SUM(D127:D129)</f>
        <v>0</v>
      </c>
      <c r="E126" s="530">
        <f t="shared" si="149"/>
        <v>0</v>
      </c>
      <c r="F126" s="525">
        <f>SUM(F127:F129)</f>
        <v>0</v>
      </c>
      <c r="G126" s="529">
        <f t="shared" ref="G126:H126" si="150">SUM(G127:G129)</f>
        <v>0</v>
      </c>
      <c r="H126" s="530">
        <f t="shared" si="150"/>
        <v>0</v>
      </c>
      <c r="I126" s="525">
        <f>SUM(I127:I129)</f>
        <v>0</v>
      </c>
      <c r="J126" s="531">
        <f t="shared" ref="J126:K126" si="151">SUM(J127:J129)</f>
        <v>0</v>
      </c>
      <c r="K126" s="530">
        <f t="shared" si="151"/>
        <v>0</v>
      </c>
      <c r="L126" s="525">
        <f>SUM(L127:L129)</f>
        <v>0</v>
      </c>
      <c r="M126" s="529">
        <f t="shared" ref="M126:O126" si="152">SUM(M127:M129)</f>
        <v>0</v>
      </c>
      <c r="N126" s="530">
        <f t="shared" si="152"/>
        <v>0</v>
      </c>
      <c r="O126" s="525">
        <f t="shared" si="152"/>
        <v>0</v>
      </c>
      <c r="P126" s="527"/>
    </row>
    <row r="127" spans="1:16" hidden="1" x14ac:dyDescent="0.25">
      <c r="A127" s="381">
        <v>2321</v>
      </c>
      <c r="B127" s="418" t="s">
        <v>144</v>
      </c>
      <c r="C127" s="626">
        <f t="shared" si="99"/>
        <v>0</v>
      </c>
      <c r="D127" s="523"/>
      <c r="E127" s="524"/>
      <c r="F127" s="525">
        <f t="shared" ref="F127:F130" si="153">D127+E127</f>
        <v>0</v>
      </c>
      <c r="G127" s="523"/>
      <c r="H127" s="524"/>
      <c r="I127" s="525">
        <f t="shared" ref="I127:I130" si="154">G127+H127</f>
        <v>0</v>
      </c>
      <c r="J127" s="526"/>
      <c r="K127" s="524"/>
      <c r="L127" s="525">
        <f t="shared" ref="L127:L130" si="155">J127+K127</f>
        <v>0</v>
      </c>
      <c r="M127" s="523"/>
      <c r="N127" s="524"/>
      <c r="O127" s="525">
        <f t="shared" ref="O127:O130" si="156">M127+N127</f>
        <v>0</v>
      </c>
      <c r="P127" s="527"/>
    </row>
    <row r="128" spans="1:16" hidden="1" x14ac:dyDescent="0.25">
      <c r="A128" s="381">
        <v>2322</v>
      </c>
      <c r="B128" s="418" t="s">
        <v>145</v>
      </c>
      <c r="C128" s="626">
        <f t="shared" si="99"/>
        <v>0</v>
      </c>
      <c r="D128" s="523"/>
      <c r="E128" s="524"/>
      <c r="F128" s="525">
        <f t="shared" si="153"/>
        <v>0</v>
      </c>
      <c r="G128" s="523"/>
      <c r="H128" s="524"/>
      <c r="I128" s="525">
        <f t="shared" si="154"/>
        <v>0</v>
      </c>
      <c r="J128" s="526"/>
      <c r="K128" s="524"/>
      <c r="L128" s="525">
        <f t="shared" si="155"/>
        <v>0</v>
      </c>
      <c r="M128" s="523"/>
      <c r="N128" s="524"/>
      <c r="O128" s="525">
        <f t="shared" si="156"/>
        <v>0</v>
      </c>
      <c r="P128" s="527"/>
    </row>
    <row r="129" spans="1:16" ht="10.5" hidden="1" customHeight="1" x14ac:dyDescent="0.25">
      <c r="A129" s="381">
        <v>2329</v>
      </c>
      <c r="B129" s="418" t="s">
        <v>146</v>
      </c>
      <c r="C129" s="626">
        <f t="shared" si="99"/>
        <v>0</v>
      </c>
      <c r="D129" s="523"/>
      <c r="E129" s="524"/>
      <c r="F129" s="525">
        <f t="shared" si="153"/>
        <v>0</v>
      </c>
      <c r="G129" s="523"/>
      <c r="H129" s="524"/>
      <c r="I129" s="525">
        <f t="shared" si="154"/>
        <v>0</v>
      </c>
      <c r="J129" s="526"/>
      <c r="K129" s="524"/>
      <c r="L129" s="525">
        <f t="shared" si="155"/>
        <v>0</v>
      </c>
      <c r="M129" s="523"/>
      <c r="N129" s="524"/>
      <c r="O129" s="525">
        <f t="shared" si="156"/>
        <v>0</v>
      </c>
      <c r="P129" s="527"/>
    </row>
    <row r="130" spans="1:16" hidden="1" x14ac:dyDescent="0.25">
      <c r="A130" s="528">
        <v>2330</v>
      </c>
      <c r="B130" s="418" t="s">
        <v>147</v>
      </c>
      <c r="C130" s="626">
        <f t="shared" si="99"/>
        <v>0</v>
      </c>
      <c r="D130" s="523"/>
      <c r="E130" s="524"/>
      <c r="F130" s="525">
        <f t="shared" si="153"/>
        <v>0</v>
      </c>
      <c r="G130" s="523"/>
      <c r="H130" s="524"/>
      <c r="I130" s="525">
        <f t="shared" si="154"/>
        <v>0</v>
      </c>
      <c r="J130" s="526"/>
      <c r="K130" s="524"/>
      <c r="L130" s="525">
        <f t="shared" si="155"/>
        <v>0</v>
      </c>
      <c r="M130" s="523"/>
      <c r="N130" s="524"/>
      <c r="O130" s="525">
        <f t="shared" si="156"/>
        <v>0</v>
      </c>
      <c r="P130" s="527"/>
    </row>
    <row r="131" spans="1:16" ht="36" hidden="1" x14ac:dyDescent="0.25">
      <c r="A131" s="528">
        <v>2340</v>
      </c>
      <c r="B131" s="418" t="s">
        <v>148</v>
      </c>
      <c r="C131" s="626">
        <f t="shared" si="99"/>
        <v>0</v>
      </c>
      <c r="D131" s="529">
        <f t="shared" ref="D131:E131" si="157">SUM(D132:D133)</f>
        <v>0</v>
      </c>
      <c r="E131" s="530">
        <f t="shared" si="157"/>
        <v>0</v>
      </c>
      <c r="F131" s="525">
        <f>SUM(F132:F133)</f>
        <v>0</v>
      </c>
      <c r="G131" s="529">
        <f t="shared" ref="G131:H131" si="158">SUM(G132:G133)</f>
        <v>0</v>
      </c>
      <c r="H131" s="530">
        <f t="shared" si="158"/>
        <v>0</v>
      </c>
      <c r="I131" s="525">
        <f>SUM(I132:I133)</f>
        <v>0</v>
      </c>
      <c r="J131" s="531">
        <f t="shared" ref="J131:K131" si="159">SUM(J132:J133)</f>
        <v>0</v>
      </c>
      <c r="K131" s="530">
        <f t="shared" si="159"/>
        <v>0</v>
      </c>
      <c r="L131" s="525">
        <f>SUM(L132:L133)</f>
        <v>0</v>
      </c>
      <c r="M131" s="529">
        <f t="shared" ref="M131:O131" si="160">SUM(M132:M133)</f>
        <v>0</v>
      </c>
      <c r="N131" s="530">
        <f t="shared" si="160"/>
        <v>0</v>
      </c>
      <c r="O131" s="525">
        <f t="shared" si="160"/>
        <v>0</v>
      </c>
      <c r="P131" s="527"/>
    </row>
    <row r="132" spans="1:16" hidden="1" x14ac:dyDescent="0.25">
      <c r="A132" s="381">
        <v>2341</v>
      </c>
      <c r="B132" s="418" t="s">
        <v>149</v>
      </c>
      <c r="C132" s="626">
        <f t="shared" si="99"/>
        <v>0</v>
      </c>
      <c r="D132" s="523"/>
      <c r="E132" s="524"/>
      <c r="F132" s="525">
        <f t="shared" ref="F132:F133" si="161">D132+E132</f>
        <v>0</v>
      </c>
      <c r="G132" s="523"/>
      <c r="H132" s="524"/>
      <c r="I132" s="525">
        <f t="shared" ref="I132:I133" si="162">G132+H132</f>
        <v>0</v>
      </c>
      <c r="J132" s="526"/>
      <c r="K132" s="524"/>
      <c r="L132" s="525">
        <f t="shared" ref="L132:L133" si="163">J132+K132</f>
        <v>0</v>
      </c>
      <c r="M132" s="523"/>
      <c r="N132" s="524"/>
      <c r="O132" s="525">
        <f t="shared" ref="O132:O133" si="164">M132+N132</f>
        <v>0</v>
      </c>
      <c r="P132" s="527"/>
    </row>
    <row r="133" spans="1:16" ht="24" hidden="1" x14ac:dyDescent="0.25">
      <c r="A133" s="381">
        <v>2344</v>
      </c>
      <c r="B133" s="418" t="s">
        <v>150</v>
      </c>
      <c r="C133" s="626">
        <f t="shared" si="99"/>
        <v>0</v>
      </c>
      <c r="D133" s="523"/>
      <c r="E133" s="524"/>
      <c r="F133" s="525">
        <f t="shared" si="161"/>
        <v>0</v>
      </c>
      <c r="G133" s="523"/>
      <c r="H133" s="524"/>
      <c r="I133" s="525">
        <f t="shared" si="162"/>
        <v>0</v>
      </c>
      <c r="J133" s="526"/>
      <c r="K133" s="524"/>
      <c r="L133" s="525">
        <f t="shared" si="163"/>
        <v>0</v>
      </c>
      <c r="M133" s="523"/>
      <c r="N133" s="524"/>
      <c r="O133" s="525">
        <f t="shared" si="164"/>
        <v>0</v>
      </c>
      <c r="P133" s="527"/>
    </row>
    <row r="134" spans="1:16" ht="24" hidden="1" x14ac:dyDescent="0.25">
      <c r="A134" s="514">
        <v>2350</v>
      </c>
      <c r="B134" s="471" t="s">
        <v>151</v>
      </c>
      <c r="C134" s="632">
        <f t="shared" si="99"/>
        <v>0</v>
      </c>
      <c r="D134" s="476">
        <f t="shared" ref="D134:E134" si="165">SUM(D135:D137)</f>
        <v>0</v>
      </c>
      <c r="E134" s="477">
        <f t="shared" si="165"/>
        <v>0</v>
      </c>
      <c r="F134" s="515">
        <f>SUM(F135:F137)</f>
        <v>0</v>
      </c>
      <c r="G134" s="476">
        <f t="shared" ref="G134:H134" si="166">SUM(G135:G137)</f>
        <v>0</v>
      </c>
      <c r="H134" s="477">
        <f t="shared" si="166"/>
        <v>0</v>
      </c>
      <c r="I134" s="515">
        <f>SUM(I135:I137)</f>
        <v>0</v>
      </c>
      <c r="J134" s="516">
        <f t="shared" ref="J134:K134" si="167">SUM(J135:J137)</f>
        <v>0</v>
      </c>
      <c r="K134" s="477">
        <f t="shared" si="167"/>
        <v>0</v>
      </c>
      <c r="L134" s="515">
        <f>SUM(L135:L137)</f>
        <v>0</v>
      </c>
      <c r="M134" s="476">
        <f t="shared" ref="M134:O134" si="168">SUM(M135:M137)</f>
        <v>0</v>
      </c>
      <c r="N134" s="477">
        <f t="shared" si="168"/>
        <v>0</v>
      </c>
      <c r="O134" s="515">
        <f t="shared" si="168"/>
        <v>0</v>
      </c>
      <c r="P134" s="517"/>
    </row>
    <row r="135" spans="1:16" hidden="1" x14ac:dyDescent="0.25">
      <c r="A135" s="374">
        <v>2351</v>
      </c>
      <c r="B135" s="410" t="s">
        <v>152</v>
      </c>
      <c r="C135" s="625">
        <f t="shared" si="99"/>
        <v>0</v>
      </c>
      <c r="D135" s="518"/>
      <c r="E135" s="519"/>
      <c r="F135" s="520">
        <f t="shared" ref="F135:F137" si="169">D135+E135</f>
        <v>0</v>
      </c>
      <c r="G135" s="518"/>
      <c r="H135" s="519"/>
      <c r="I135" s="520">
        <f t="shared" ref="I135:I137" si="170">G135+H135</f>
        <v>0</v>
      </c>
      <c r="J135" s="521"/>
      <c r="K135" s="519"/>
      <c r="L135" s="520">
        <f t="shared" ref="L135:L137" si="171">J135+K135</f>
        <v>0</v>
      </c>
      <c r="M135" s="518"/>
      <c r="N135" s="519"/>
      <c r="O135" s="520">
        <f t="shared" ref="O135:O137" si="172">M135+N135</f>
        <v>0</v>
      </c>
      <c r="P135" s="522"/>
    </row>
    <row r="136" spans="1:16" ht="24" hidden="1" x14ac:dyDescent="0.25">
      <c r="A136" s="381">
        <v>2352</v>
      </c>
      <c r="B136" s="418" t="s">
        <v>153</v>
      </c>
      <c r="C136" s="626">
        <f t="shared" si="99"/>
        <v>0</v>
      </c>
      <c r="D136" s="523"/>
      <c r="E136" s="524"/>
      <c r="F136" s="525">
        <f t="shared" si="169"/>
        <v>0</v>
      </c>
      <c r="G136" s="523"/>
      <c r="H136" s="524"/>
      <c r="I136" s="525">
        <f t="shared" si="170"/>
        <v>0</v>
      </c>
      <c r="J136" s="526"/>
      <c r="K136" s="524"/>
      <c r="L136" s="525">
        <f t="shared" si="171"/>
        <v>0</v>
      </c>
      <c r="M136" s="523"/>
      <c r="N136" s="524"/>
      <c r="O136" s="525">
        <f t="shared" si="172"/>
        <v>0</v>
      </c>
      <c r="P136" s="527"/>
    </row>
    <row r="137" spans="1:16" ht="24" hidden="1" x14ac:dyDescent="0.25">
      <c r="A137" s="381">
        <v>2353</v>
      </c>
      <c r="B137" s="418" t="s">
        <v>154</v>
      </c>
      <c r="C137" s="626">
        <f t="shared" si="99"/>
        <v>0</v>
      </c>
      <c r="D137" s="523"/>
      <c r="E137" s="524"/>
      <c r="F137" s="525">
        <f t="shared" si="169"/>
        <v>0</v>
      </c>
      <c r="G137" s="523"/>
      <c r="H137" s="524"/>
      <c r="I137" s="525">
        <f t="shared" si="170"/>
        <v>0</v>
      </c>
      <c r="J137" s="526"/>
      <c r="K137" s="524"/>
      <c r="L137" s="525">
        <f t="shared" si="171"/>
        <v>0</v>
      </c>
      <c r="M137" s="523"/>
      <c r="N137" s="524"/>
      <c r="O137" s="525">
        <f t="shared" si="172"/>
        <v>0</v>
      </c>
      <c r="P137" s="527"/>
    </row>
    <row r="138" spans="1:16" ht="36" hidden="1" x14ac:dyDescent="0.25">
      <c r="A138" s="528">
        <v>2360</v>
      </c>
      <c r="B138" s="418" t="s">
        <v>155</v>
      </c>
      <c r="C138" s="626">
        <f t="shared" si="99"/>
        <v>0</v>
      </c>
      <c r="D138" s="529">
        <f t="shared" ref="D138:E138" si="173">SUM(D139:D145)</f>
        <v>0</v>
      </c>
      <c r="E138" s="530">
        <f t="shared" si="173"/>
        <v>0</v>
      </c>
      <c r="F138" s="525">
        <f>SUM(F139:F145)</f>
        <v>0</v>
      </c>
      <c r="G138" s="529">
        <f t="shared" ref="G138:H138" si="174">SUM(G139:G145)</f>
        <v>0</v>
      </c>
      <c r="H138" s="530">
        <f t="shared" si="174"/>
        <v>0</v>
      </c>
      <c r="I138" s="525">
        <f>SUM(I139:I145)</f>
        <v>0</v>
      </c>
      <c r="J138" s="531">
        <f t="shared" ref="J138:K138" si="175">SUM(J139:J145)</f>
        <v>0</v>
      </c>
      <c r="K138" s="530">
        <f t="shared" si="175"/>
        <v>0</v>
      </c>
      <c r="L138" s="525">
        <f>SUM(L139:L145)</f>
        <v>0</v>
      </c>
      <c r="M138" s="529">
        <f t="shared" ref="M138:O138" si="176">SUM(M139:M145)</f>
        <v>0</v>
      </c>
      <c r="N138" s="530">
        <f t="shared" si="176"/>
        <v>0</v>
      </c>
      <c r="O138" s="525">
        <f t="shared" si="176"/>
        <v>0</v>
      </c>
      <c r="P138" s="527"/>
    </row>
    <row r="139" spans="1:16" hidden="1" x14ac:dyDescent="0.25">
      <c r="A139" s="380">
        <v>2361</v>
      </c>
      <c r="B139" s="418" t="s">
        <v>156</v>
      </c>
      <c r="C139" s="626">
        <f t="shared" si="99"/>
        <v>0</v>
      </c>
      <c r="D139" s="523"/>
      <c r="E139" s="524"/>
      <c r="F139" s="525">
        <f t="shared" ref="F139:F146" si="177">D139+E139</f>
        <v>0</v>
      </c>
      <c r="G139" s="523"/>
      <c r="H139" s="524"/>
      <c r="I139" s="525">
        <f t="shared" ref="I139:I146" si="178">G139+H139</f>
        <v>0</v>
      </c>
      <c r="J139" s="526"/>
      <c r="K139" s="524"/>
      <c r="L139" s="525">
        <f t="shared" ref="L139:L146" si="179">J139+K139</f>
        <v>0</v>
      </c>
      <c r="M139" s="523"/>
      <c r="N139" s="524"/>
      <c r="O139" s="525">
        <f t="shared" ref="O139:O146" si="180">M139+N139</f>
        <v>0</v>
      </c>
      <c r="P139" s="527"/>
    </row>
    <row r="140" spans="1:16" ht="24" hidden="1" x14ac:dyDescent="0.25">
      <c r="A140" s="380">
        <v>2362</v>
      </c>
      <c r="B140" s="418" t="s">
        <v>157</v>
      </c>
      <c r="C140" s="626">
        <f t="shared" si="99"/>
        <v>0</v>
      </c>
      <c r="D140" s="523"/>
      <c r="E140" s="524"/>
      <c r="F140" s="525">
        <f t="shared" si="177"/>
        <v>0</v>
      </c>
      <c r="G140" s="523"/>
      <c r="H140" s="524"/>
      <c r="I140" s="525">
        <f t="shared" si="178"/>
        <v>0</v>
      </c>
      <c r="J140" s="526"/>
      <c r="K140" s="524"/>
      <c r="L140" s="525">
        <f t="shared" si="179"/>
        <v>0</v>
      </c>
      <c r="M140" s="523"/>
      <c r="N140" s="524"/>
      <c r="O140" s="525">
        <f t="shared" si="180"/>
        <v>0</v>
      </c>
      <c r="P140" s="527"/>
    </row>
    <row r="141" spans="1:16" hidden="1" x14ac:dyDescent="0.25">
      <c r="A141" s="380">
        <v>2363</v>
      </c>
      <c r="B141" s="418" t="s">
        <v>158</v>
      </c>
      <c r="C141" s="626">
        <f t="shared" si="99"/>
        <v>0</v>
      </c>
      <c r="D141" s="523"/>
      <c r="E141" s="524"/>
      <c r="F141" s="525">
        <f t="shared" si="177"/>
        <v>0</v>
      </c>
      <c r="G141" s="523"/>
      <c r="H141" s="524"/>
      <c r="I141" s="525">
        <f t="shared" si="178"/>
        <v>0</v>
      </c>
      <c r="J141" s="526"/>
      <c r="K141" s="524"/>
      <c r="L141" s="525">
        <f t="shared" si="179"/>
        <v>0</v>
      </c>
      <c r="M141" s="523"/>
      <c r="N141" s="524"/>
      <c r="O141" s="525">
        <f t="shared" si="180"/>
        <v>0</v>
      </c>
      <c r="P141" s="527"/>
    </row>
    <row r="142" spans="1:16" hidden="1" x14ac:dyDescent="0.25">
      <c r="A142" s="380">
        <v>2364</v>
      </c>
      <c r="B142" s="418" t="s">
        <v>159</v>
      </c>
      <c r="C142" s="626">
        <f t="shared" si="99"/>
        <v>0</v>
      </c>
      <c r="D142" s="523"/>
      <c r="E142" s="524"/>
      <c r="F142" s="525">
        <f t="shared" si="177"/>
        <v>0</v>
      </c>
      <c r="G142" s="523"/>
      <c r="H142" s="524"/>
      <c r="I142" s="525">
        <f t="shared" si="178"/>
        <v>0</v>
      </c>
      <c r="J142" s="526"/>
      <c r="K142" s="524"/>
      <c r="L142" s="525">
        <f t="shared" si="179"/>
        <v>0</v>
      </c>
      <c r="M142" s="523"/>
      <c r="N142" s="524"/>
      <c r="O142" s="525">
        <f t="shared" si="180"/>
        <v>0</v>
      </c>
      <c r="P142" s="527"/>
    </row>
    <row r="143" spans="1:16" ht="12.75" hidden="1" customHeight="1" x14ac:dyDescent="0.25">
      <c r="A143" s="380">
        <v>2365</v>
      </c>
      <c r="B143" s="418" t="s">
        <v>160</v>
      </c>
      <c r="C143" s="626">
        <f t="shared" si="99"/>
        <v>0</v>
      </c>
      <c r="D143" s="523"/>
      <c r="E143" s="524"/>
      <c r="F143" s="525">
        <f t="shared" si="177"/>
        <v>0</v>
      </c>
      <c r="G143" s="523"/>
      <c r="H143" s="524"/>
      <c r="I143" s="525">
        <f t="shared" si="178"/>
        <v>0</v>
      </c>
      <c r="J143" s="526"/>
      <c r="K143" s="524"/>
      <c r="L143" s="525">
        <f t="shared" si="179"/>
        <v>0</v>
      </c>
      <c r="M143" s="523"/>
      <c r="N143" s="524"/>
      <c r="O143" s="525">
        <f t="shared" si="180"/>
        <v>0</v>
      </c>
      <c r="P143" s="527"/>
    </row>
    <row r="144" spans="1:16" ht="36" hidden="1" x14ac:dyDescent="0.25">
      <c r="A144" s="380">
        <v>2366</v>
      </c>
      <c r="B144" s="418" t="s">
        <v>161</v>
      </c>
      <c r="C144" s="626">
        <f t="shared" si="99"/>
        <v>0</v>
      </c>
      <c r="D144" s="523"/>
      <c r="E144" s="524"/>
      <c r="F144" s="525">
        <f t="shared" si="177"/>
        <v>0</v>
      </c>
      <c r="G144" s="523"/>
      <c r="H144" s="524"/>
      <c r="I144" s="525">
        <f t="shared" si="178"/>
        <v>0</v>
      </c>
      <c r="J144" s="526"/>
      <c r="K144" s="524"/>
      <c r="L144" s="525">
        <f t="shared" si="179"/>
        <v>0</v>
      </c>
      <c r="M144" s="523"/>
      <c r="N144" s="524"/>
      <c r="O144" s="525">
        <f t="shared" si="180"/>
        <v>0</v>
      </c>
      <c r="P144" s="527"/>
    </row>
    <row r="145" spans="1:16" ht="60" hidden="1" x14ac:dyDescent="0.25">
      <c r="A145" s="380">
        <v>2369</v>
      </c>
      <c r="B145" s="418" t="s">
        <v>162</v>
      </c>
      <c r="C145" s="626">
        <f t="shared" si="99"/>
        <v>0</v>
      </c>
      <c r="D145" s="523"/>
      <c r="E145" s="524"/>
      <c r="F145" s="525">
        <f t="shared" si="177"/>
        <v>0</v>
      </c>
      <c r="G145" s="523"/>
      <c r="H145" s="524"/>
      <c r="I145" s="525">
        <f t="shared" si="178"/>
        <v>0</v>
      </c>
      <c r="J145" s="526"/>
      <c r="K145" s="524"/>
      <c r="L145" s="525">
        <f t="shared" si="179"/>
        <v>0</v>
      </c>
      <c r="M145" s="523"/>
      <c r="N145" s="524"/>
      <c r="O145" s="525">
        <f t="shared" si="180"/>
        <v>0</v>
      </c>
      <c r="P145" s="527"/>
    </row>
    <row r="146" spans="1:16" hidden="1" x14ac:dyDescent="0.25">
      <c r="A146" s="514">
        <v>2370</v>
      </c>
      <c r="B146" s="471" t="s">
        <v>163</v>
      </c>
      <c r="C146" s="632">
        <f t="shared" si="99"/>
        <v>0</v>
      </c>
      <c r="D146" s="532"/>
      <c r="E146" s="533"/>
      <c r="F146" s="515">
        <f t="shared" si="177"/>
        <v>0</v>
      </c>
      <c r="G146" s="532"/>
      <c r="H146" s="533"/>
      <c r="I146" s="515">
        <f t="shared" si="178"/>
        <v>0</v>
      </c>
      <c r="J146" s="534"/>
      <c r="K146" s="533"/>
      <c r="L146" s="515">
        <f t="shared" si="179"/>
        <v>0</v>
      </c>
      <c r="M146" s="532"/>
      <c r="N146" s="533"/>
      <c r="O146" s="515">
        <f t="shared" si="180"/>
        <v>0</v>
      </c>
      <c r="P146" s="517"/>
    </row>
    <row r="147" spans="1:16" hidden="1" x14ac:dyDescent="0.25">
      <c r="A147" s="514">
        <v>2380</v>
      </c>
      <c r="B147" s="471" t="s">
        <v>164</v>
      </c>
      <c r="C147" s="632">
        <f t="shared" si="99"/>
        <v>0</v>
      </c>
      <c r="D147" s="476">
        <f t="shared" ref="D147:E147" si="181">SUM(D148:D149)</f>
        <v>0</v>
      </c>
      <c r="E147" s="477">
        <f t="shared" si="181"/>
        <v>0</v>
      </c>
      <c r="F147" s="515">
        <f>SUM(F148:F149)</f>
        <v>0</v>
      </c>
      <c r="G147" s="476">
        <f t="shared" ref="G147:H147" si="182">SUM(G148:G149)</f>
        <v>0</v>
      </c>
      <c r="H147" s="477">
        <f t="shared" si="182"/>
        <v>0</v>
      </c>
      <c r="I147" s="515">
        <f>SUM(I148:I149)</f>
        <v>0</v>
      </c>
      <c r="J147" s="516">
        <f t="shared" ref="J147:K147" si="183">SUM(J148:J149)</f>
        <v>0</v>
      </c>
      <c r="K147" s="477">
        <f t="shared" si="183"/>
        <v>0</v>
      </c>
      <c r="L147" s="515">
        <f>SUM(L148:L149)</f>
        <v>0</v>
      </c>
      <c r="M147" s="476">
        <f t="shared" ref="M147:O147" si="184">SUM(M148:M149)</f>
        <v>0</v>
      </c>
      <c r="N147" s="477">
        <f t="shared" si="184"/>
        <v>0</v>
      </c>
      <c r="O147" s="515">
        <f t="shared" si="184"/>
        <v>0</v>
      </c>
      <c r="P147" s="517"/>
    </row>
    <row r="148" spans="1:16" hidden="1" x14ac:dyDescent="0.25">
      <c r="A148" s="373">
        <v>2381</v>
      </c>
      <c r="B148" s="410" t="s">
        <v>165</v>
      </c>
      <c r="C148" s="625">
        <f t="shared" si="99"/>
        <v>0</v>
      </c>
      <c r="D148" s="518"/>
      <c r="E148" s="519"/>
      <c r="F148" s="520">
        <f t="shared" ref="F148:F151" si="185">D148+E148</f>
        <v>0</v>
      </c>
      <c r="G148" s="518"/>
      <c r="H148" s="519"/>
      <c r="I148" s="520">
        <f t="shared" ref="I148:I151" si="186">G148+H148</f>
        <v>0</v>
      </c>
      <c r="J148" s="521"/>
      <c r="K148" s="519"/>
      <c r="L148" s="520">
        <f t="shared" ref="L148:L151" si="187">J148+K148</f>
        <v>0</v>
      </c>
      <c r="M148" s="518"/>
      <c r="N148" s="519"/>
      <c r="O148" s="520">
        <f t="shared" ref="O148:O151" si="188">M148+N148</f>
        <v>0</v>
      </c>
      <c r="P148" s="522"/>
    </row>
    <row r="149" spans="1:16" ht="24" hidden="1" x14ac:dyDescent="0.25">
      <c r="A149" s="380">
        <v>2389</v>
      </c>
      <c r="B149" s="418" t="s">
        <v>166</v>
      </c>
      <c r="C149" s="626">
        <f t="shared" ref="C149:C212" si="189">F149+I149+L149+O149</f>
        <v>0</v>
      </c>
      <c r="D149" s="523"/>
      <c r="E149" s="524"/>
      <c r="F149" s="525">
        <f t="shared" si="185"/>
        <v>0</v>
      </c>
      <c r="G149" s="523"/>
      <c r="H149" s="524"/>
      <c r="I149" s="525">
        <f t="shared" si="186"/>
        <v>0</v>
      </c>
      <c r="J149" s="526"/>
      <c r="K149" s="524"/>
      <c r="L149" s="525">
        <f t="shared" si="187"/>
        <v>0</v>
      </c>
      <c r="M149" s="523"/>
      <c r="N149" s="524"/>
      <c r="O149" s="525">
        <f t="shared" si="188"/>
        <v>0</v>
      </c>
      <c r="P149" s="527"/>
    </row>
    <row r="150" spans="1:16" hidden="1" x14ac:dyDescent="0.25">
      <c r="A150" s="514">
        <v>2390</v>
      </c>
      <c r="B150" s="471" t="s">
        <v>167</v>
      </c>
      <c r="C150" s="632">
        <f t="shared" si="189"/>
        <v>0</v>
      </c>
      <c r="D150" s="532"/>
      <c r="E150" s="533"/>
      <c r="F150" s="515">
        <f t="shared" si="185"/>
        <v>0</v>
      </c>
      <c r="G150" s="532"/>
      <c r="H150" s="533"/>
      <c r="I150" s="515">
        <f t="shared" si="186"/>
        <v>0</v>
      </c>
      <c r="J150" s="534"/>
      <c r="K150" s="533"/>
      <c r="L150" s="515">
        <f t="shared" si="187"/>
        <v>0</v>
      </c>
      <c r="M150" s="532"/>
      <c r="N150" s="533"/>
      <c r="O150" s="515">
        <f t="shared" si="188"/>
        <v>0</v>
      </c>
      <c r="P150" s="517"/>
    </row>
    <row r="151" spans="1:16" hidden="1" x14ac:dyDescent="0.25">
      <c r="A151" s="398">
        <v>2400</v>
      </c>
      <c r="B151" s="508" t="s">
        <v>168</v>
      </c>
      <c r="C151" s="624">
        <f t="shared" si="189"/>
        <v>0</v>
      </c>
      <c r="D151" s="547"/>
      <c r="E151" s="548"/>
      <c r="F151" s="511">
        <f t="shared" si="185"/>
        <v>0</v>
      </c>
      <c r="G151" s="547"/>
      <c r="H151" s="548"/>
      <c r="I151" s="511">
        <f t="shared" si="186"/>
        <v>0</v>
      </c>
      <c r="J151" s="549"/>
      <c r="K151" s="548"/>
      <c r="L151" s="511">
        <f t="shared" si="187"/>
        <v>0</v>
      </c>
      <c r="M151" s="547"/>
      <c r="N151" s="548"/>
      <c r="O151" s="511">
        <f t="shared" si="188"/>
        <v>0</v>
      </c>
      <c r="P151" s="535"/>
    </row>
    <row r="152" spans="1:16" ht="24" hidden="1" x14ac:dyDescent="0.25">
      <c r="A152" s="398">
        <v>2500</v>
      </c>
      <c r="B152" s="508" t="s">
        <v>169</v>
      </c>
      <c r="C152" s="624">
        <f t="shared" si="189"/>
        <v>0</v>
      </c>
      <c r="D152" s="509">
        <f t="shared" ref="D152:E152" si="190">SUM(D153,D159)</f>
        <v>0</v>
      </c>
      <c r="E152" s="510">
        <f t="shared" si="190"/>
        <v>0</v>
      </c>
      <c r="F152" s="511">
        <f>SUM(F153,F159)</f>
        <v>0</v>
      </c>
      <c r="G152" s="509">
        <f t="shared" ref="G152:O152" si="191">SUM(G153,G159)</f>
        <v>0</v>
      </c>
      <c r="H152" s="510">
        <f t="shared" si="191"/>
        <v>0</v>
      </c>
      <c r="I152" s="511">
        <f t="shared" si="191"/>
        <v>0</v>
      </c>
      <c r="J152" s="512">
        <f t="shared" si="191"/>
        <v>0</v>
      </c>
      <c r="K152" s="510">
        <f t="shared" si="191"/>
        <v>0</v>
      </c>
      <c r="L152" s="511">
        <f t="shared" si="191"/>
        <v>0</v>
      </c>
      <c r="M152" s="509">
        <f t="shared" si="191"/>
        <v>0</v>
      </c>
      <c r="N152" s="510">
        <f t="shared" si="191"/>
        <v>0</v>
      </c>
      <c r="O152" s="511">
        <f t="shared" si="191"/>
        <v>0</v>
      </c>
      <c r="P152" s="513"/>
    </row>
    <row r="153" spans="1:16" ht="24" hidden="1" x14ac:dyDescent="0.25">
      <c r="A153" s="536">
        <v>2510</v>
      </c>
      <c r="B153" s="410" t="s">
        <v>170</v>
      </c>
      <c r="C153" s="625">
        <f t="shared" si="189"/>
        <v>0</v>
      </c>
      <c r="D153" s="537">
        <f t="shared" ref="D153:E153" si="192">SUM(D154:D158)</f>
        <v>0</v>
      </c>
      <c r="E153" s="538">
        <f t="shared" si="192"/>
        <v>0</v>
      </c>
      <c r="F153" s="520">
        <f>SUM(F154:F158)</f>
        <v>0</v>
      </c>
      <c r="G153" s="537">
        <f t="shared" ref="G153:O153" si="193">SUM(G154:G158)</f>
        <v>0</v>
      </c>
      <c r="H153" s="538">
        <f t="shared" si="193"/>
        <v>0</v>
      </c>
      <c r="I153" s="520">
        <f t="shared" si="193"/>
        <v>0</v>
      </c>
      <c r="J153" s="539">
        <f t="shared" si="193"/>
        <v>0</v>
      </c>
      <c r="K153" s="538">
        <f t="shared" si="193"/>
        <v>0</v>
      </c>
      <c r="L153" s="520">
        <f t="shared" si="193"/>
        <v>0</v>
      </c>
      <c r="M153" s="537">
        <f t="shared" si="193"/>
        <v>0</v>
      </c>
      <c r="N153" s="538">
        <f t="shared" si="193"/>
        <v>0</v>
      </c>
      <c r="O153" s="520">
        <f t="shared" si="193"/>
        <v>0</v>
      </c>
      <c r="P153" s="550"/>
    </row>
    <row r="154" spans="1:16" ht="24" hidden="1" x14ac:dyDescent="0.25">
      <c r="A154" s="381">
        <v>2512</v>
      </c>
      <c r="B154" s="418" t="s">
        <v>171</v>
      </c>
      <c r="C154" s="626">
        <f t="shared" si="189"/>
        <v>0</v>
      </c>
      <c r="D154" s="523"/>
      <c r="E154" s="524"/>
      <c r="F154" s="525">
        <f t="shared" ref="F154:F159" si="194">D154+E154</f>
        <v>0</v>
      </c>
      <c r="G154" s="523"/>
      <c r="H154" s="524"/>
      <c r="I154" s="525">
        <f t="shared" ref="I154:I159" si="195">G154+H154</f>
        <v>0</v>
      </c>
      <c r="J154" s="526"/>
      <c r="K154" s="524"/>
      <c r="L154" s="525">
        <f t="shared" ref="L154:L159" si="196">J154+K154</f>
        <v>0</v>
      </c>
      <c r="M154" s="523"/>
      <c r="N154" s="524"/>
      <c r="O154" s="525">
        <f t="shared" ref="O154:O159" si="197">M154+N154</f>
        <v>0</v>
      </c>
      <c r="P154" s="527"/>
    </row>
    <row r="155" spans="1:16" ht="24" hidden="1" x14ac:dyDescent="0.25">
      <c r="A155" s="381">
        <v>2513</v>
      </c>
      <c r="B155" s="418" t="s">
        <v>172</v>
      </c>
      <c r="C155" s="626">
        <f t="shared" si="189"/>
        <v>0</v>
      </c>
      <c r="D155" s="523"/>
      <c r="E155" s="524"/>
      <c r="F155" s="525">
        <f t="shared" si="194"/>
        <v>0</v>
      </c>
      <c r="G155" s="523"/>
      <c r="H155" s="524"/>
      <c r="I155" s="525">
        <f t="shared" si="195"/>
        <v>0</v>
      </c>
      <c r="J155" s="526"/>
      <c r="K155" s="524"/>
      <c r="L155" s="525">
        <f t="shared" si="196"/>
        <v>0</v>
      </c>
      <c r="M155" s="523"/>
      <c r="N155" s="524"/>
      <c r="O155" s="525">
        <f t="shared" si="197"/>
        <v>0</v>
      </c>
      <c r="P155" s="527"/>
    </row>
    <row r="156" spans="1:16" ht="36" hidden="1" x14ac:dyDescent="0.25">
      <c r="A156" s="381">
        <v>2514</v>
      </c>
      <c r="B156" s="418" t="s">
        <v>173</v>
      </c>
      <c r="C156" s="626">
        <f t="shared" si="189"/>
        <v>0</v>
      </c>
      <c r="D156" s="523"/>
      <c r="E156" s="524"/>
      <c r="F156" s="525">
        <f t="shared" si="194"/>
        <v>0</v>
      </c>
      <c r="G156" s="523"/>
      <c r="H156" s="524"/>
      <c r="I156" s="525">
        <f t="shared" si="195"/>
        <v>0</v>
      </c>
      <c r="J156" s="526"/>
      <c r="K156" s="524"/>
      <c r="L156" s="525">
        <f t="shared" si="196"/>
        <v>0</v>
      </c>
      <c r="M156" s="523"/>
      <c r="N156" s="524"/>
      <c r="O156" s="525">
        <f t="shared" si="197"/>
        <v>0</v>
      </c>
      <c r="P156" s="527"/>
    </row>
    <row r="157" spans="1:16" ht="24" hidden="1" x14ac:dyDescent="0.25">
      <c r="A157" s="381">
        <v>2515</v>
      </c>
      <c r="B157" s="418" t="s">
        <v>174</v>
      </c>
      <c r="C157" s="626">
        <f t="shared" si="189"/>
        <v>0</v>
      </c>
      <c r="D157" s="523"/>
      <c r="E157" s="524"/>
      <c r="F157" s="525">
        <f t="shared" si="194"/>
        <v>0</v>
      </c>
      <c r="G157" s="523"/>
      <c r="H157" s="524"/>
      <c r="I157" s="525">
        <f t="shared" si="195"/>
        <v>0</v>
      </c>
      <c r="J157" s="526"/>
      <c r="K157" s="524"/>
      <c r="L157" s="525">
        <f t="shared" si="196"/>
        <v>0</v>
      </c>
      <c r="M157" s="523"/>
      <c r="N157" s="524"/>
      <c r="O157" s="525">
        <f t="shared" si="197"/>
        <v>0</v>
      </c>
      <c r="P157" s="527"/>
    </row>
    <row r="158" spans="1:16" ht="24" hidden="1" x14ac:dyDescent="0.25">
      <c r="A158" s="381">
        <v>2519</v>
      </c>
      <c r="B158" s="418" t="s">
        <v>175</v>
      </c>
      <c r="C158" s="626">
        <f t="shared" si="189"/>
        <v>0</v>
      </c>
      <c r="D158" s="523"/>
      <c r="E158" s="524"/>
      <c r="F158" s="525">
        <f t="shared" si="194"/>
        <v>0</v>
      </c>
      <c r="G158" s="523"/>
      <c r="H158" s="524"/>
      <c r="I158" s="525">
        <f t="shared" si="195"/>
        <v>0</v>
      </c>
      <c r="J158" s="526"/>
      <c r="K158" s="524"/>
      <c r="L158" s="525">
        <f t="shared" si="196"/>
        <v>0</v>
      </c>
      <c r="M158" s="523"/>
      <c r="N158" s="524"/>
      <c r="O158" s="525">
        <f t="shared" si="197"/>
        <v>0</v>
      </c>
      <c r="P158" s="527"/>
    </row>
    <row r="159" spans="1:16" ht="24" hidden="1" x14ac:dyDescent="0.25">
      <c r="A159" s="528">
        <v>2520</v>
      </c>
      <c r="B159" s="418" t="s">
        <v>176</v>
      </c>
      <c r="C159" s="626">
        <f t="shared" si="189"/>
        <v>0</v>
      </c>
      <c r="D159" s="523"/>
      <c r="E159" s="524"/>
      <c r="F159" s="525">
        <f t="shared" si="194"/>
        <v>0</v>
      </c>
      <c r="G159" s="523"/>
      <c r="H159" s="524"/>
      <c r="I159" s="525">
        <f t="shared" si="195"/>
        <v>0</v>
      </c>
      <c r="J159" s="526"/>
      <c r="K159" s="524"/>
      <c r="L159" s="525">
        <f t="shared" si="196"/>
        <v>0</v>
      </c>
      <c r="M159" s="523"/>
      <c r="N159" s="524"/>
      <c r="O159" s="525">
        <f t="shared" si="197"/>
        <v>0</v>
      </c>
      <c r="P159" s="527"/>
    </row>
    <row r="160" spans="1:16" hidden="1" x14ac:dyDescent="0.25">
      <c r="A160" s="503">
        <v>3000</v>
      </c>
      <c r="B160" s="503" t="s">
        <v>177</v>
      </c>
      <c r="C160" s="637">
        <f t="shared" si="189"/>
        <v>0</v>
      </c>
      <c r="D160" s="504">
        <f t="shared" ref="D160:E160" si="198">SUM(D161,D171)</f>
        <v>0</v>
      </c>
      <c r="E160" s="505">
        <f t="shared" si="198"/>
        <v>0</v>
      </c>
      <c r="F160" s="506">
        <f>SUM(F161,F171)</f>
        <v>0</v>
      </c>
      <c r="G160" s="504">
        <f t="shared" ref="G160:H160" si="199">SUM(G161,G171)</f>
        <v>0</v>
      </c>
      <c r="H160" s="505">
        <f t="shared" si="199"/>
        <v>0</v>
      </c>
      <c r="I160" s="506">
        <f>SUM(I161,I171)</f>
        <v>0</v>
      </c>
      <c r="J160" s="507">
        <f t="shared" ref="J160:K160" si="200">SUM(J161,J171)</f>
        <v>0</v>
      </c>
      <c r="K160" s="505">
        <f t="shared" si="200"/>
        <v>0</v>
      </c>
      <c r="L160" s="506">
        <f>SUM(L161,L171)</f>
        <v>0</v>
      </c>
      <c r="M160" s="504">
        <f t="shared" ref="M160:O160" si="201">SUM(M161,M171)</f>
        <v>0</v>
      </c>
      <c r="N160" s="505">
        <f t="shared" si="201"/>
        <v>0</v>
      </c>
      <c r="O160" s="506">
        <f t="shared" si="201"/>
        <v>0</v>
      </c>
      <c r="P160" s="200"/>
    </row>
    <row r="161" spans="1:16" ht="24" hidden="1" x14ac:dyDescent="0.25">
      <c r="A161" s="398">
        <v>3200</v>
      </c>
      <c r="B161" s="551" t="s">
        <v>178</v>
      </c>
      <c r="C161" s="624">
        <f t="shared" si="189"/>
        <v>0</v>
      </c>
      <c r="D161" s="509">
        <f t="shared" ref="D161:E161" si="202">SUM(D162,D166)</f>
        <v>0</v>
      </c>
      <c r="E161" s="510">
        <f t="shared" si="202"/>
        <v>0</v>
      </c>
      <c r="F161" s="511">
        <f>SUM(F162,F166)</f>
        <v>0</v>
      </c>
      <c r="G161" s="509">
        <f t="shared" ref="G161:O161" si="203">SUM(G162,G166)</f>
        <v>0</v>
      </c>
      <c r="H161" s="510">
        <f t="shared" si="203"/>
        <v>0</v>
      </c>
      <c r="I161" s="511">
        <f t="shared" si="203"/>
        <v>0</v>
      </c>
      <c r="J161" s="512">
        <f t="shared" si="203"/>
        <v>0</v>
      </c>
      <c r="K161" s="510">
        <f t="shared" si="203"/>
        <v>0</v>
      </c>
      <c r="L161" s="511">
        <f t="shared" si="203"/>
        <v>0</v>
      </c>
      <c r="M161" s="509">
        <f t="shared" si="203"/>
        <v>0</v>
      </c>
      <c r="N161" s="510">
        <f t="shared" si="203"/>
        <v>0</v>
      </c>
      <c r="O161" s="511">
        <f t="shared" si="203"/>
        <v>0</v>
      </c>
      <c r="P161" s="513"/>
    </row>
    <row r="162" spans="1:16" ht="36" hidden="1" x14ac:dyDescent="0.25">
      <c r="A162" s="536">
        <v>3260</v>
      </c>
      <c r="B162" s="410" t="s">
        <v>179</v>
      </c>
      <c r="C162" s="625">
        <f t="shared" si="189"/>
        <v>0</v>
      </c>
      <c r="D162" s="537">
        <f t="shared" ref="D162:E162" si="204">SUM(D163:D165)</f>
        <v>0</v>
      </c>
      <c r="E162" s="538">
        <f t="shared" si="204"/>
        <v>0</v>
      </c>
      <c r="F162" s="520">
        <f>SUM(F163:F165)</f>
        <v>0</v>
      </c>
      <c r="G162" s="537">
        <f t="shared" ref="G162:H162" si="205">SUM(G163:G165)</f>
        <v>0</v>
      </c>
      <c r="H162" s="538">
        <f t="shared" si="205"/>
        <v>0</v>
      </c>
      <c r="I162" s="520">
        <f>SUM(I163:I165)</f>
        <v>0</v>
      </c>
      <c r="J162" s="539">
        <f t="shared" ref="J162:K162" si="206">SUM(J163:J165)</f>
        <v>0</v>
      </c>
      <c r="K162" s="538">
        <f t="shared" si="206"/>
        <v>0</v>
      </c>
      <c r="L162" s="520">
        <f>SUM(L163:L165)</f>
        <v>0</v>
      </c>
      <c r="M162" s="537">
        <f t="shared" ref="M162:O162" si="207">SUM(M163:M165)</f>
        <v>0</v>
      </c>
      <c r="N162" s="538">
        <f t="shared" si="207"/>
        <v>0</v>
      </c>
      <c r="O162" s="520">
        <f t="shared" si="207"/>
        <v>0</v>
      </c>
      <c r="P162" s="522"/>
    </row>
    <row r="163" spans="1:16" ht="24" hidden="1" x14ac:dyDescent="0.25">
      <c r="A163" s="381">
        <v>3261</v>
      </c>
      <c r="B163" s="418" t="s">
        <v>180</v>
      </c>
      <c r="C163" s="626">
        <f t="shared" si="189"/>
        <v>0</v>
      </c>
      <c r="D163" s="523"/>
      <c r="E163" s="524"/>
      <c r="F163" s="525">
        <f t="shared" ref="F163:F165" si="208">D163+E163</f>
        <v>0</v>
      </c>
      <c r="G163" s="523"/>
      <c r="H163" s="524"/>
      <c r="I163" s="525">
        <f t="shared" ref="I163:I165" si="209">G163+H163</f>
        <v>0</v>
      </c>
      <c r="J163" s="526"/>
      <c r="K163" s="524"/>
      <c r="L163" s="525">
        <f t="shared" ref="L163:L165" si="210">J163+K163</f>
        <v>0</v>
      </c>
      <c r="M163" s="523"/>
      <c r="N163" s="524"/>
      <c r="O163" s="525">
        <f t="shared" ref="O163:O165" si="211">M163+N163</f>
        <v>0</v>
      </c>
      <c r="P163" s="527"/>
    </row>
    <row r="164" spans="1:16" ht="36" hidden="1" x14ac:dyDescent="0.25">
      <c r="A164" s="381">
        <v>3262</v>
      </c>
      <c r="B164" s="418" t="s">
        <v>181</v>
      </c>
      <c r="C164" s="626">
        <f t="shared" si="189"/>
        <v>0</v>
      </c>
      <c r="D164" s="523"/>
      <c r="E164" s="524"/>
      <c r="F164" s="525">
        <f t="shared" si="208"/>
        <v>0</v>
      </c>
      <c r="G164" s="523"/>
      <c r="H164" s="524"/>
      <c r="I164" s="525">
        <f t="shared" si="209"/>
        <v>0</v>
      </c>
      <c r="J164" s="526"/>
      <c r="K164" s="524"/>
      <c r="L164" s="525">
        <f t="shared" si="210"/>
        <v>0</v>
      </c>
      <c r="M164" s="523"/>
      <c r="N164" s="524"/>
      <c r="O164" s="525">
        <f t="shared" si="211"/>
        <v>0</v>
      </c>
      <c r="P164" s="527"/>
    </row>
    <row r="165" spans="1:16" ht="24" hidden="1" x14ac:dyDescent="0.25">
      <c r="A165" s="381">
        <v>3263</v>
      </c>
      <c r="B165" s="418" t="s">
        <v>182</v>
      </c>
      <c r="C165" s="626">
        <f t="shared" si="189"/>
        <v>0</v>
      </c>
      <c r="D165" s="523"/>
      <c r="E165" s="524"/>
      <c r="F165" s="525">
        <f t="shared" si="208"/>
        <v>0</v>
      </c>
      <c r="G165" s="523"/>
      <c r="H165" s="524"/>
      <c r="I165" s="525">
        <f t="shared" si="209"/>
        <v>0</v>
      </c>
      <c r="J165" s="526"/>
      <c r="K165" s="524"/>
      <c r="L165" s="525">
        <f t="shared" si="210"/>
        <v>0</v>
      </c>
      <c r="M165" s="523"/>
      <c r="N165" s="524"/>
      <c r="O165" s="525">
        <f t="shared" si="211"/>
        <v>0</v>
      </c>
      <c r="P165" s="527"/>
    </row>
    <row r="166" spans="1:16" ht="84" hidden="1" x14ac:dyDescent="0.25">
      <c r="A166" s="536">
        <v>3290</v>
      </c>
      <c r="B166" s="410" t="s">
        <v>183</v>
      </c>
      <c r="C166" s="641">
        <f t="shared" si="189"/>
        <v>0</v>
      </c>
      <c r="D166" s="537">
        <f t="shared" ref="D166:E166" si="212">SUM(D167:D170)</f>
        <v>0</v>
      </c>
      <c r="E166" s="538">
        <f t="shared" si="212"/>
        <v>0</v>
      </c>
      <c r="F166" s="520">
        <f>SUM(F167:F170)</f>
        <v>0</v>
      </c>
      <c r="G166" s="537">
        <f t="shared" ref="G166:O166" si="213">SUM(G167:G170)</f>
        <v>0</v>
      </c>
      <c r="H166" s="538">
        <f t="shared" si="213"/>
        <v>0</v>
      </c>
      <c r="I166" s="520">
        <f t="shared" si="213"/>
        <v>0</v>
      </c>
      <c r="J166" s="539">
        <f t="shared" si="213"/>
        <v>0</v>
      </c>
      <c r="K166" s="538">
        <f t="shared" si="213"/>
        <v>0</v>
      </c>
      <c r="L166" s="520">
        <f t="shared" si="213"/>
        <v>0</v>
      </c>
      <c r="M166" s="537">
        <f t="shared" si="213"/>
        <v>0</v>
      </c>
      <c r="N166" s="538">
        <f t="shared" si="213"/>
        <v>0</v>
      </c>
      <c r="O166" s="520">
        <f t="shared" si="213"/>
        <v>0</v>
      </c>
      <c r="P166" s="552"/>
    </row>
    <row r="167" spans="1:16" ht="72" hidden="1" x14ac:dyDescent="0.25">
      <c r="A167" s="381">
        <v>3291</v>
      </c>
      <c r="B167" s="418" t="s">
        <v>184</v>
      </c>
      <c r="C167" s="626">
        <f t="shared" si="189"/>
        <v>0</v>
      </c>
      <c r="D167" s="523"/>
      <c r="E167" s="524"/>
      <c r="F167" s="525">
        <f t="shared" ref="F167:F170" si="214">D167+E167</f>
        <v>0</v>
      </c>
      <c r="G167" s="523"/>
      <c r="H167" s="524"/>
      <c r="I167" s="525">
        <f t="shared" ref="I167:I170" si="215">G167+H167</f>
        <v>0</v>
      </c>
      <c r="J167" s="526"/>
      <c r="K167" s="524"/>
      <c r="L167" s="525">
        <f t="shared" ref="L167:L170" si="216">J167+K167</f>
        <v>0</v>
      </c>
      <c r="M167" s="523"/>
      <c r="N167" s="524"/>
      <c r="O167" s="525">
        <f t="shared" ref="O167:O170" si="217">M167+N167</f>
        <v>0</v>
      </c>
      <c r="P167" s="527"/>
    </row>
    <row r="168" spans="1:16" ht="72" hidden="1" x14ac:dyDescent="0.25">
      <c r="A168" s="381">
        <v>3292</v>
      </c>
      <c r="B168" s="418" t="s">
        <v>185</v>
      </c>
      <c r="C168" s="626">
        <f t="shared" si="189"/>
        <v>0</v>
      </c>
      <c r="D168" s="523"/>
      <c r="E168" s="524"/>
      <c r="F168" s="525">
        <f t="shared" si="214"/>
        <v>0</v>
      </c>
      <c r="G168" s="523"/>
      <c r="H168" s="524"/>
      <c r="I168" s="525">
        <f t="shared" si="215"/>
        <v>0</v>
      </c>
      <c r="J168" s="526"/>
      <c r="K168" s="524"/>
      <c r="L168" s="525">
        <f t="shared" si="216"/>
        <v>0</v>
      </c>
      <c r="M168" s="523"/>
      <c r="N168" s="524"/>
      <c r="O168" s="525">
        <f t="shared" si="217"/>
        <v>0</v>
      </c>
      <c r="P168" s="527"/>
    </row>
    <row r="169" spans="1:16" ht="72" hidden="1" x14ac:dyDescent="0.25">
      <c r="A169" s="381">
        <v>3293</v>
      </c>
      <c r="B169" s="418" t="s">
        <v>186</v>
      </c>
      <c r="C169" s="626">
        <f t="shared" si="189"/>
        <v>0</v>
      </c>
      <c r="D169" s="523"/>
      <c r="E169" s="524"/>
      <c r="F169" s="525">
        <f t="shared" si="214"/>
        <v>0</v>
      </c>
      <c r="G169" s="523"/>
      <c r="H169" s="524"/>
      <c r="I169" s="525">
        <f t="shared" si="215"/>
        <v>0</v>
      </c>
      <c r="J169" s="526"/>
      <c r="K169" s="524"/>
      <c r="L169" s="525">
        <f t="shared" si="216"/>
        <v>0</v>
      </c>
      <c r="M169" s="523"/>
      <c r="N169" s="524"/>
      <c r="O169" s="525">
        <f t="shared" si="217"/>
        <v>0</v>
      </c>
      <c r="P169" s="527"/>
    </row>
    <row r="170" spans="1:16" ht="60" hidden="1" x14ac:dyDescent="0.25">
      <c r="A170" s="553">
        <v>3294</v>
      </c>
      <c r="B170" s="418" t="s">
        <v>187</v>
      </c>
      <c r="C170" s="641">
        <f t="shared" si="189"/>
        <v>0</v>
      </c>
      <c r="D170" s="554"/>
      <c r="E170" s="555"/>
      <c r="F170" s="556">
        <f t="shared" si="214"/>
        <v>0</v>
      </c>
      <c r="G170" s="554"/>
      <c r="H170" s="555"/>
      <c r="I170" s="556">
        <f t="shared" si="215"/>
        <v>0</v>
      </c>
      <c r="J170" s="557"/>
      <c r="K170" s="555"/>
      <c r="L170" s="556">
        <f t="shared" si="216"/>
        <v>0</v>
      </c>
      <c r="M170" s="554"/>
      <c r="N170" s="555"/>
      <c r="O170" s="556">
        <f t="shared" si="217"/>
        <v>0</v>
      </c>
      <c r="P170" s="552"/>
    </row>
    <row r="171" spans="1:16" ht="48" hidden="1" x14ac:dyDescent="0.25">
      <c r="A171" s="558">
        <v>3300</v>
      </c>
      <c r="B171" s="551" t="s">
        <v>188</v>
      </c>
      <c r="C171" s="642">
        <f t="shared" si="189"/>
        <v>0</v>
      </c>
      <c r="D171" s="559">
        <f t="shared" ref="D171:E171" si="218">SUM(D172:D173)</f>
        <v>0</v>
      </c>
      <c r="E171" s="560">
        <f t="shared" si="218"/>
        <v>0</v>
      </c>
      <c r="F171" s="561">
        <f>SUM(F172:F173)</f>
        <v>0</v>
      </c>
      <c r="G171" s="559">
        <f t="shared" ref="G171:O171" si="219">SUM(G172:G173)</f>
        <v>0</v>
      </c>
      <c r="H171" s="560">
        <f t="shared" si="219"/>
        <v>0</v>
      </c>
      <c r="I171" s="561">
        <f t="shared" si="219"/>
        <v>0</v>
      </c>
      <c r="J171" s="562">
        <f t="shared" si="219"/>
        <v>0</v>
      </c>
      <c r="K171" s="560">
        <f t="shared" si="219"/>
        <v>0</v>
      </c>
      <c r="L171" s="561">
        <f t="shared" si="219"/>
        <v>0</v>
      </c>
      <c r="M171" s="559">
        <f t="shared" si="219"/>
        <v>0</v>
      </c>
      <c r="N171" s="560">
        <f t="shared" si="219"/>
        <v>0</v>
      </c>
      <c r="O171" s="561">
        <f t="shared" si="219"/>
        <v>0</v>
      </c>
      <c r="P171" s="513"/>
    </row>
    <row r="172" spans="1:16" ht="48" hidden="1" x14ac:dyDescent="0.25">
      <c r="A172" s="470">
        <v>3310</v>
      </c>
      <c r="B172" s="471" t="s">
        <v>189</v>
      </c>
      <c r="C172" s="632">
        <f t="shared" si="189"/>
        <v>0</v>
      </c>
      <c r="D172" s="532"/>
      <c r="E172" s="533"/>
      <c r="F172" s="515">
        <f t="shared" ref="F172:F173" si="220">D172+E172</f>
        <v>0</v>
      </c>
      <c r="G172" s="532"/>
      <c r="H172" s="533"/>
      <c r="I172" s="515">
        <f t="shared" ref="I172:I173" si="221">G172+H172</f>
        <v>0</v>
      </c>
      <c r="J172" s="534"/>
      <c r="K172" s="533"/>
      <c r="L172" s="515">
        <f t="shared" ref="L172:L173" si="222">J172+K172</f>
        <v>0</v>
      </c>
      <c r="M172" s="532"/>
      <c r="N172" s="533"/>
      <c r="O172" s="515">
        <f t="shared" ref="O172:O173" si="223">M172+N172</f>
        <v>0</v>
      </c>
      <c r="P172" s="517"/>
    </row>
    <row r="173" spans="1:16" ht="48.75" hidden="1" customHeight="1" x14ac:dyDescent="0.25">
      <c r="A173" s="374">
        <v>3320</v>
      </c>
      <c r="B173" s="410" t="s">
        <v>190</v>
      </c>
      <c r="C173" s="625">
        <f t="shared" si="189"/>
        <v>0</v>
      </c>
      <c r="D173" s="518"/>
      <c r="E173" s="519"/>
      <c r="F173" s="520">
        <f t="shared" si="220"/>
        <v>0</v>
      </c>
      <c r="G173" s="518"/>
      <c r="H173" s="519"/>
      <c r="I173" s="520">
        <f t="shared" si="221"/>
        <v>0</v>
      </c>
      <c r="J173" s="521"/>
      <c r="K173" s="519"/>
      <c r="L173" s="520">
        <f t="shared" si="222"/>
        <v>0</v>
      </c>
      <c r="M173" s="518"/>
      <c r="N173" s="519"/>
      <c r="O173" s="520">
        <f t="shared" si="223"/>
        <v>0</v>
      </c>
      <c r="P173" s="522"/>
    </row>
    <row r="174" spans="1:16" hidden="1" x14ac:dyDescent="0.25">
      <c r="A174" s="563">
        <v>4000</v>
      </c>
      <c r="B174" s="503" t="s">
        <v>191</v>
      </c>
      <c r="C174" s="637">
        <f t="shared" si="189"/>
        <v>0</v>
      </c>
      <c r="D174" s="504">
        <f t="shared" ref="D174:E174" si="224">SUM(D175,D178)</f>
        <v>0</v>
      </c>
      <c r="E174" s="505">
        <f t="shared" si="224"/>
        <v>0</v>
      </c>
      <c r="F174" s="506">
        <f>SUM(F175,F178)</f>
        <v>0</v>
      </c>
      <c r="G174" s="504">
        <f t="shared" ref="G174:H174" si="225">SUM(G175,G178)</f>
        <v>0</v>
      </c>
      <c r="H174" s="505">
        <f t="shared" si="225"/>
        <v>0</v>
      </c>
      <c r="I174" s="506">
        <f>SUM(I175,I178)</f>
        <v>0</v>
      </c>
      <c r="J174" s="507">
        <f t="shared" ref="J174:K174" si="226">SUM(J175,J178)</f>
        <v>0</v>
      </c>
      <c r="K174" s="505">
        <f t="shared" si="226"/>
        <v>0</v>
      </c>
      <c r="L174" s="506">
        <f>SUM(L175,L178)</f>
        <v>0</v>
      </c>
      <c r="M174" s="504">
        <f t="shared" ref="M174:O174" si="227">SUM(M175,M178)</f>
        <v>0</v>
      </c>
      <c r="N174" s="505">
        <f t="shared" si="227"/>
        <v>0</v>
      </c>
      <c r="O174" s="506">
        <f t="shared" si="227"/>
        <v>0</v>
      </c>
      <c r="P174" s="200"/>
    </row>
    <row r="175" spans="1:16" ht="24" hidden="1" x14ac:dyDescent="0.25">
      <c r="A175" s="564">
        <v>4200</v>
      </c>
      <c r="B175" s="508" t="s">
        <v>192</v>
      </c>
      <c r="C175" s="624">
        <f t="shared" si="189"/>
        <v>0</v>
      </c>
      <c r="D175" s="509">
        <f t="shared" ref="D175:E175" si="228">SUM(D176,D177)</f>
        <v>0</v>
      </c>
      <c r="E175" s="510">
        <f t="shared" si="228"/>
        <v>0</v>
      </c>
      <c r="F175" s="511">
        <f>SUM(F176,F177)</f>
        <v>0</v>
      </c>
      <c r="G175" s="509">
        <f t="shared" ref="G175:H175" si="229">SUM(G176,G177)</f>
        <v>0</v>
      </c>
      <c r="H175" s="510">
        <f t="shared" si="229"/>
        <v>0</v>
      </c>
      <c r="I175" s="511">
        <f>SUM(I176,I177)</f>
        <v>0</v>
      </c>
      <c r="J175" s="512">
        <f t="shared" ref="J175:K175" si="230">SUM(J176,J177)</f>
        <v>0</v>
      </c>
      <c r="K175" s="510">
        <f t="shared" si="230"/>
        <v>0</v>
      </c>
      <c r="L175" s="511">
        <f>SUM(L176,L177)</f>
        <v>0</v>
      </c>
      <c r="M175" s="509">
        <f t="shared" ref="M175:O175" si="231">SUM(M176,M177)</f>
        <v>0</v>
      </c>
      <c r="N175" s="510">
        <f t="shared" si="231"/>
        <v>0</v>
      </c>
      <c r="O175" s="511">
        <f t="shared" si="231"/>
        <v>0</v>
      </c>
      <c r="P175" s="535"/>
    </row>
    <row r="176" spans="1:16" ht="36" hidden="1" x14ac:dyDescent="0.25">
      <c r="A176" s="536">
        <v>4240</v>
      </c>
      <c r="B176" s="410" t="s">
        <v>193</v>
      </c>
      <c r="C176" s="625">
        <f t="shared" si="189"/>
        <v>0</v>
      </c>
      <c r="D176" s="518"/>
      <c r="E176" s="519"/>
      <c r="F176" s="520">
        <f t="shared" ref="F176:F177" si="232">D176+E176</f>
        <v>0</v>
      </c>
      <c r="G176" s="518"/>
      <c r="H176" s="519"/>
      <c r="I176" s="520">
        <f t="shared" ref="I176:I177" si="233">G176+H176</f>
        <v>0</v>
      </c>
      <c r="J176" s="521"/>
      <c r="K176" s="519"/>
      <c r="L176" s="520">
        <f t="shared" ref="L176:L177" si="234">J176+K176</f>
        <v>0</v>
      </c>
      <c r="M176" s="518"/>
      <c r="N176" s="519"/>
      <c r="O176" s="520">
        <f t="shared" ref="O176:O177" si="235">M176+N176</f>
        <v>0</v>
      </c>
      <c r="P176" s="522"/>
    </row>
    <row r="177" spans="1:16" ht="24" hidden="1" x14ac:dyDescent="0.25">
      <c r="A177" s="528">
        <v>4250</v>
      </c>
      <c r="B177" s="418" t="s">
        <v>194</v>
      </c>
      <c r="C177" s="626">
        <f t="shared" si="189"/>
        <v>0</v>
      </c>
      <c r="D177" s="523"/>
      <c r="E177" s="524"/>
      <c r="F177" s="525">
        <f t="shared" si="232"/>
        <v>0</v>
      </c>
      <c r="G177" s="523"/>
      <c r="H177" s="524"/>
      <c r="I177" s="525">
        <f t="shared" si="233"/>
        <v>0</v>
      </c>
      <c r="J177" s="526"/>
      <c r="K177" s="524"/>
      <c r="L177" s="525">
        <f t="shared" si="234"/>
        <v>0</v>
      </c>
      <c r="M177" s="523"/>
      <c r="N177" s="524"/>
      <c r="O177" s="525">
        <f t="shared" si="235"/>
        <v>0</v>
      </c>
      <c r="P177" s="527"/>
    </row>
    <row r="178" spans="1:16" hidden="1" x14ac:dyDescent="0.25">
      <c r="A178" s="398">
        <v>4300</v>
      </c>
      <c r="B178" s="508" t="s">
        <v>195</v>
      </c>
      <c r="C178" s="624">
        <f t="shared" si="189"/>
        <v>0</v>
      </c>
      <c r="D178" s="509">
        <f t="shared" ref="D178:E178" si="236">SUM(D179)</f>
        <v>0</v>
      </c>
      <c r="E178" s="510">
        <f t="shared" si="236"/>
        <v>0</v>
      </c>
      <c r="F178" s="511">
        <f>SUM(F179)</f>
        <v>0</v>
      </c>
      <c r="G178" s="509">
        <f t="shared" ref="G178:H178" si="237">SUM(G179)</f>
        <v>0</v>
      </c>
      <c r="H178" s="510">
        <f t="shared" si="237"/>
        <v>0</v>
      </c>
      <c r="I178" s="511">
        <f>SUM(I179)</f>
        <v>0</v>
      </c>
      <c r="J178" s="512">
        <f t="shared" ref="J178:K178" si="238">SUM(J179)</f>
        <v>0</v>
      </c>
      <c r="K178" s="510">
        <f t="shared" si="238"/>
        <v>0</v>
      </c>
      <c r="L178" s="511">
        <f>SUM(L179)</f>
        <v>0</v>
      </c>
      <c r="M178" s="509">
        <f t="shared" ref="M178:O178" si="239">SUM(M179)</f>
        <v>0</v>
      </c>
      <c r="N178" s="510">
        <f t="shared" si="239"/>
        <v>0</v>
      </c>
      <c r="O178" s="511">
        <f t="shared" si="239"/>
        <v>0</v>
      </c>
      <c r="P178" s="535"/>
    </row>
    <row r="179" spans="1:16" ht="24" hidden="1" x14ac:dyDescent="0.25">
      <c r="A179" s="536">
        <v>4310</v>
      </c>
      <c r="B179" s="410" t="s">
        <v>196</v>
      </c>
      <c r="C179" s="625">
        <f t="shared" si="189"/>
        <v>0</v>
      </c>
      <c r="D179" s="537">
        <f t="shared" ref="D179:E179" si="240">SUM(D180:D180)</f>
        <v>0</v>
      </c>
      <c r="E179" s="538">
        <f t="shared" si="240"/>
        <v>0</v>
      </c>
      <c r="F179" s="520">
        <f>SUM(F180:F180)</f>
        <v>0</v>
      </c>
      <c r="G179" s="537">
        <f t="shared" ref="G179:H179" si="241">SUM(G180:G180)</f>
        <v>0</v>
      </c>
      <c r="H179" s="538">
        <f t="shared" si="241"/>
        <v>0</v>
      </c>
      <c r="I179" s="520">
        <f>SUM(I180:I180)</f>
        <v>0</v>
      </c>
      <c r="J179" s="539">
        <f t="shared" ref="J179:K179" si="242">SUM(J180:J180)</f>
        <v>0</v>
      </c>
      <c r="K179" s="538">
        <f t="shared" si="242"/>
        <v>0</v>
      </c>
      <c r="L179" s="520">
        <f>SUM(L180:L180)</f>
        <v>0</v>
      </c>
      <c r="M179" s="537">
        <f t="shared" ref="M179:O179" si="243">SUM(M180:M180)</f>
        <v>0</v>
      </c>
      <c r="N179" s="538">
        <f t="shared" si="243"/>
        <v>0</v>
      </c>
      <c r="O179" s="520">
        <f t="shared" si="243"/>
        <v>0</v>
      </c>
      <c r="P179" s="522"/>
    </row>
    <row r="180" spans="1:16" ht="36" hidden="1" x14ac:dyDescent="0.25">
      <c r="A180" s="381">
        <v>4311</v>
      </c>
      <c r="B180" s="418" t="s">
        <v>197</v>
      </c>
      <c r="C180" s="626">
        <f t="shared" si="189"/>
        <v>0</v>
      </c>
      <c r="D180" s="523"/>
      <c r="E180" s="524"/>
      <c r="F180" s="525">
        <f>D180+E180</f>
        <v>0</v>
      </c>
      <c r="G180" s="523"/>
      <c r="H180" s="524"/>
      <c r="I180" s="525">
        <f>G180+H180</f>
        <v>0</v>
      </c>
      <c r="J180" s="526"/>
      <c r="K180" s="524"/>
      <c r="L180" s="525">
        <f>J180+K180</f>
        <v>0</v>
      </c>
      <c r="M180" s="523"/>
      <c r="N180" s="524"/>
      <c r="O180" s="525">
        <f t="shared" ref="O180" si="244">M180+N180</f>
        <v>0</v>
      </c>
      <c r="P180" s="527"/>
    </row>
    <row r="181" spans="1:16" s="358" customFormat="1" ht="24" x14ac:dyDescent="0.25">
      <c r="A181" s="565"/>
      <c r="B181" s="350" t="s">
        <v>198</v>
      </c>
      <c r="C181" s="636">
        <f t="shared" si="189"/>
        <v>278272</v>
      </c>
      <c r="D181" s="498">
        <f t="shared" ref="D181:O181" si="245">SUM(D182,D211,D252,D265)</f>
        <v>278272</v>
      </c>
      <c r="E181" s="499">
        <f t="shared" si="245"/>
        <v>0</v>
      </c>
      <c r="F181" s="500">
        <f t="shared" si="245"/>
        <v>278272</v>
      </c>
      <c r="G181" s="498">
        <f t="shared" si="245"/>
        <v>0</v>
      </c>
      <c r="H181" s="499">
        <f t="shared" si="245"/>
        <v>0</v>
      </c>
      <c r="I181" s="500">
        <f t="shared" si="245"/>
        <v>0</v>
      </c>
      <c r="J181" s="501">
        <f t="shared" si="245"/>
        <v>0</v>
      </c>
      <c r="K181" s="499">
        <f t="shared" si="245"/>
        <v>0</v>
      </c>
      <c r="L181" s="500">
        <f t="shared" si="245"/>
        <v>0</v>
      </c>
      <c r="M181" s="498">
        <f t="shared" si="245"/>
        <v>0</v>
      </c>
      <c r="N181" s="499">
        <f t="shared" si="245"/>
        <v>0</v>
      </c>
      <c r="O181" s="500">
        <f t="shared" si="245"/>
        <v>0</v>
      </c>
      <c r="P181" s="566"/>
    </row>
    <row r="182" spans="1:16" x14ac:dyDescent="0.25">
      <c r="A182" s="503">
        <v>5000</v>
      </c>
      <c r="B182" s="503" t="s">
        <v>199</v>
      </c>
      <c r="C182" s="637">
        <f t="shared" si="189"/>
        <v>278272</v>
      </c>
      <c r="D182" s="504">
        <f t="shared" ref="D182:E182" si="246">D183+D187</f>
        <v>278272</v>
      </c>
      <c r="E182" s="505">
        <f t="shared" si="246"/>
        <v>0</v>
      </c>
      <c r="F182" s="506">
        <f>F183+F187</f>
        <v>278272</v>
      </c>
      <c r="G182" s="504">
        <f t="shared" ref="G182:H182" si="247">G183+G187</f>
        <v>0</v>
      </c>
      <c r="H182" s="505">
        <f t="shared" si="247"/>
        <v>0</v>
      </c>
      <c r="I182" s="506">
        <f>I183+I187</f>
        <v>0</v>
      </c>
      <c r="J182" s="507">
        <f t="shared" ref="J182:K182" si="248">J183+J187</f>
        <v>0</v>
      </c>
      <c r="K182" s="505">
        <f t="shared" si="248"/>
        <v>0</v>
      </c>
      <c r="L182" s="506">
        <f>L183+L187</f>
        <v>0</v>
      </c>
      <c r="M182" s="504">
        <f t="shared" ref="M182:O182" si="249">M183+M187</f>
        <v>0</v>
      </c>
      <c r="N182" s="505">
        <f t="shared" si="249"/>
        <v>0</v>
      </c>
      <c r="O182" s="506">
        <f t="shared" si="249"/>
        <v>0</v>
      </c>
      <c r="P182" s="200"/>
    </row>
    <row r="183" spans="1:16" hidden="1" x14ac:dyDescent="0.25">
      <c r="A183" s="398">
        <v>5100</v>
      </c>
      <c r="B183" s="508" t="s">
        <v>200</v>
      </c>
      <c r="C183" s="624">
        <f t="shared" si="189"/>
        <v>0</v>
      </c>
      <c r="D183" s="509">
        <f t="shared" ref="D183:E183" si="250">SUM(D184:D186)</f>
        <v>0</v>
      </c>
      <c r="E183" s="510">
        <f t="shared" si="250"/>
        <v>0</v>
      </c>
      <c r="F183" s="511">
        <f>SUM(F184:F186)</f>
        <v>0</v>
      </c>
      <c r="G183" s="509">
        <f t="shared" ref="G183:H183" si="251">SUM(G184:G186)</f>
        <v>0</v>
      </c>
      <c r="H183" s="510">
        <f t="shared" si="251"/>
        <v>0</v>
      </c>
      <c r="I183" s="511">
        <f>SUM(I184:I186)</f>
        <v>0</v>
      </c>
      <c r="J183" s="512">
        <f t="shared" ref="J183:K183" si="252">SUM(J184:J186)</f>
        <v>0</v>
      </c>
      <c r="K183" s="510">
        <f t="shared" si="252"/>
        <v>0</v>
      </c>
      <c r="L183" s="511">
        <f>SUM(L184:L186)</f>
        <v>0</v>
      </c>
      <c r="M183" s="509">
        <f t="shared" ref="M183:O183" si="253">SUM(M184:M186)</f>
        <v>0</v>
      </c>
      <c r="N183" s="510">
        <f t="shared" si="253"/>
        <v>0</v>
      </c>
      <c r="O183" s="511">
        <f t="shared" si="253"/>
        <v>0</v>
      </c>
      <c r="P183" s="535"/>
    </row>
    <row r="184" spans="1:16" hidden="1" x14ac:dyDescent="0.25">
      <c r="A184" s="536">
        <v>5110</v>
      </c>
      <c r="B184" s="410" t="s">
        <v>201</v>
      </c>
      <c r="C184" s="625">
        <f t="shared" si="189"/>
        <v>0</v>
      </c>
      <c r="D184" s="518"/>
      <c r="E184" s="519"/>
      <c r="F184" s="520">
        <f t="shared" ref="F184:F186" si="254">D184+E184</f>
        <v>0</v>
      </c>
      <c r="G184" s="518"/>
      <c r="H184" s="519"/>
      <c r="I184" s="520">
        <f t="shared" ref="I184:I186" si="255">G184+H184</f>
        <v>0</v>
      </c>
      <c r="J184" s="521"/>
      <c r="K184" s="519"/>
      <c r="L184" s="520">
        <f t="shared" ref="L184:L186" si="256">J184+K184</f>
        <v>0</v>
      </c>
      <c r="M184" s="518"/>
      <c r="N184" s="519"/>
      <c r="O184" s="520">
        <f t="shared" ref="O184:O186" si="257">M184+N184</f>
        <v>0</v>
      </c>
      <c r="P184" s="522"/>
    </row>
    <row r="185" spans="1:16" ht="24" hidden="1" x14ac:dyDescent="0.25">
      <c r="A185" s="528">
        <v>5120</v>
      </c>
      <c r="B185" s="418" t="s">
        <v>202</v>
      </c>
      <c r="C185" s="626">
        <f t="shared" si="189"/>
        <v>0</v>
      </c>
      <c r="D185" s="523"/>
      <c r="E185" s="524"/>
      <c r="F185" s="525">
        <f t="shared" si="254"/>
        <v>0</v>
      </c>
      <c r="G185" s="523"/>
      <c r="H185" s="524"/>
      <c r="I185" s="525">
        <f t="shared" si="255"/>
        <v>0</v>
      </c>
      <c r="J185" s="526"/>
      <c r="K185" s="524"/>
      <c r="L185" s="525">
        <f t="shared" si="256"/>
        <v>0</v>
      </c>
      <c r="M185" s="523"/>
      <c r="N185" s="524"/>
      <c r="O185" s="525">
        <f t="shared" si="257"/>
        <v>0</v>
      </c>
      <c r="P185" s="527"/>
    </row>
    <row r="186" spans="1:16" hidden="1" x14ac:dyDescent="0.25">
      <c r="A186" s="528">
        <v>5140</v>
      </c>
      <c r="B186" s="418" t="s">
        <v>203</v>
      </c>
      <c r="C186" s="626">
        <f t="shared" si="189"/>
        <v>0</v>
      </c>
      <c r="D186" s="523"/>
      <c r="E186" s="524"/>
      <c r="F186" s="525">
        <f t="shared" si="254"/>
        <v>0</v>
      </c>
      <c r="G186" s="523"/>
      <c r="H186" s="524"/>
      <c r="I186" s="525">
        <f t="shared" si="255"/>
        <v>0</v>
      </c>
      <c r="J186" s="526"/>
      <c r="K186" s="524"/>
      <c r="L186" s="525">
        <f t="shared" si="256"/>
        <v>0</v>
      </c>
      <c r="M186" s="523"/>
      <c r="N186" s="524"/>
      <c r="O186" s="525">
        <f t="shared" si="257"/>
        <v>0</v>
      </c>
      <c r="P186" s="527"/>
    </row>
    <row r="187" spans="1:16" ht="24" x14ac:dyDescent="0.25">
      <c r="A187" s="398">
        <v>5200</v>
      </c>
      <c r="B187" s="508" t="s">
        <v>204</v>
      </c>
      <c r="C187" s="624">
        <f t="shared" si="189"/>
        <v>278272</v>
      </c>
      <c r="D187" s="509">
        <f t="shared" ref="D187:E187" si="258">D188+D198+D199+D206+D207+D208+D210</f>
        <v>278272</v>
      </c>
      <c r="E187" s="510">
        <f t="shared" si="258"/>
        <v>0</v>
      </c>
      <c r="F187" s="511">
        <f>F188+F198+F199+F206+F207+F208+F210</f>
        <v>278272</v>
      </c>
      <c r="G187" s="509">
        <f t="shared" ref="G187:H187" si="259">G188+G198+G199+G206+G207+G208+G210</f>
        <v>0</v>
      </c>
      <c r="H187" s="510">
        <f t="shared" si="259"/>
        <v>0</v>
      </c>
      <c r="I187" s="511">
        <f>I188+I198+I199+I206+I207+I208+I210</f>
        <v>0</v>
      </c>
      <c r="J187" s="512">
        <f t="shared" ref="J187:K187" si="260">J188+J198+J199+J206+J207+J208+J210</f>
        <v>0</v>
      </c>
      <c r="K187" s="510">
        <f t="shared" si="260"/>
        <v>0</v>
      </c>
      <c r="L187" s="511">
        <f>L188+L198+L199+L206+L207+L208+L210</f>
        <v>0</v>
      </c>
      <c r="M187" s="509">
        <f t="shared" ref="M187:O187" si="261">M188+M198+M199+M206+M207+M208+M210</f>
        <v>0</v>
      </c>
      <c r="N187" s="510">
        <f t="shared" si="261"/>
        <v>0</v>
      </c>
      <c r="O187" s="511">
        <f t="shared" si="261"/>
        <v>0</v>
      </c>
      <c r="P187" s="535"/>
    </row>
    <row r="188" spans="1:16" hidden="1" x14ac:dyDescent="0.25">
      <c r="A188" s="514">
        <v>5210</v>
      </c>
      <c r="B188" s="471" t="s">
        <v>205</v>
      </c>
      <c r="C188" s="632">
        <f t="shared" si="189"/>
        <v>0</v>
      </c>
      <c r="D188" s="476">
        <f t="shared" ref="D188:E188" si="262">SUM(D189:D197)</f>
        <v>0</v>
      </c>
      <c r="E188" s="477">
        <f t="shared" si="262"/>
        <v>0</v>
      </c>
      <c r="F188" s="515">
        <f>SUM(F189:F197)</f>
        <v>0</v>
      </c>
      <c r="G188" s="476">
        <f t="shared" ref="G188:H188" si="263">SUM(G189:G197)</f>
        <v>0</v>
      </c>
      <c r="H188" s="477">
        <f t="shared" si="263"/>
        <v>0</v>
      </c>
      <c r="I188" s="515">
        <f>SUM(I189:I197)</f>
        <v>0</v>
      </c>
      <c r="J188" s="516">
        <f t="shared" ref="J188:K188" si="264">SUM(J189:J197)</f>
        <v>0</v>
      </c>
      <c r="K188" s="477">
        <f t="shared" si="264"/>
        <v>0</v>
      </c>
      <c r="L188" s="515">
        <f>SUM(L189:L197)</f>
        <v>0</v>
      </c>
      <c r="M188" s="476">
        <f t="shared" ref="M188:O188" si="265">SUM(M189:M197)</f>
        <v>0</v>
      </c>
      <c r="N188" s="477">
        <f t="shared" si="265"/>
        <v>0</v>
      </c>
      <c r="O188" s="515">
        <f t="shared" si="265"/>
        <v>0</v>
      </c>
      <c r="P188" s="517"/>
    </row>
    <row r="189" spans="1:16" hidden="1" x14ac:dyDescent="0.25">
      <c r="A189" s="374">
        <v>5211</v>
      </c>
      <c r="B189" s="410" t="s">
        <v>206</v>
      </c>
      <c r="C189" s="625">
        <f t="shared" si="189"/>
        <v>0</v>
      </c>
      <c r="D189" s="518"/>
      <c r="E189" s="519"/>
      <c r="F189" s="520">
        <f t="shared" ref="F189:F198" si="266">D189+E189</f>
        <v>0</v>
      </c>
      <c r="G189" s="518"/>
      <c r="H189" s="519"/>
      <c r="I189" s="520">
        <f t="shared" ref="I189:I198" si="267">G189+H189</f>
        <v>0</v>
      </c>
      <c r="J189" s="521"/>
      <c r="K189" s="519"/>
      <c r="L189" s="520">
        <f t="shared" ref="L189:L198" si="268">J189+K189</f>
        <v>0</v>
      </c>
      <c r="M189" s="518"/>
      <c r="N189" s="519"/>
      <c r="O189" s="520">
        <f t="shared" ref="O189:O198" si="269">M189+N189</f>
        <v>0</v>
      </c>
      <c r="P189" s="522"/>
    </row>
    <row r="190" spans="1:16" hidden="1" x14ac:dyDescent="0.25">
      <c r="A190" s="381">
        <v>5212</v>
      </c>
      <c r="B190" s="418" t="s">
        <v>207</v>
      </c>
      <c r="C190" s="626">
        <f t="shared" si="189"/>
        <v>0</v>
      </c>
      <c r="D190" s="523"/>
      <c r="E190" s="524"/>
      <c r="F190" s="525">
        <f t="shared" si="266"/>
        <v>0</v>
      </c>
      <c r="G190" s="523"/>
      <c r="H190" s="524"/>
      <c r="I190" s="525">
        <f t="shared" si="267"/>
        <v>0</v>
      </c>
      <c r="J190" s="526"/>
      <c r="K190" s="524"/>
      <c r="L190" s="525">
        <f t="shared" si="268"/>
        <v>0</v>
      </c>
      <c r="M190" s="523"/>
      <c r="N190" s="524"/>
      <c r="O190" s="525">
        <f t="shared" si="269"/>
        <v>0</v>
      </c>
      <c r="P190" s="527"/>
    </row>
    <row r="191" spans="1:16" hidden="1" x14ac:dyDescent="0.25">
      <c r="A191" s="381">
        <v>5213</v>
      </c>
      <c r="B191" s="418" t="s">
        <v>208</v>
      </c>
      <c r="C191" s="626">
        <f t="shared" si="189"/>
        <v>0</v>
      </c>
      <c r="D191" s="523"/>
      <c r="E191" s="524"/>
      <c r="F191" s="525">
        <f t="shared" si="266"/>
        <v>0</v>
      </c>
      <c r="G191" s="523"/>
      <c r="H191" s="524"/>
      <c r="I191" s="525">
        <f t="shared" si="267"/>
        <v>0</v>
      </c>
      <c r="J191" s="526"/>
      <c r="K191" s="524"/>
      <c r="L191" s="525">
        <f t="shared" si="268"/>
        <v>0</v>
      </c>
      <c r="M191" s="523"/>
      <c r="N191" s="524"/>
      <c r="O191" s="525">
        <f t="shared" si="269"/>
        <v>0</v>
      </c>
      <c r="P191" s="527"/>
    </row>
    <row r="192" spans="1:16" hidden="1" x14ac:dyDescent="0.25">
      <c r="A192" s="381">
        <v>5214</v>
      </c>
      <c r="B192" s="418" t="s">
        <v>209</v>
      </c>
      <c r="C192" s="626">
        <f t="shared" si="189"/>
        <v>0</v>
      </c>
      <c r="D192" s="523"/>
      <c r="E192" s="524"/>
      <c r="F192" s="525">
        <f t="shared" si="266"/>
        <v>0</v>
      </c>
      <c r="G192" s="523"/>
      <c r="H192" s="524"/>
      <c r="I192" s="525">
        <f t="shared" si="267"/>
        <v>0</v>
      </c>
      <c r="J192" s="526"/>
      <c r="K192" s="524"/>
      <c r="L192" s="525">
        <f t="shared" si="268"/>
        <v>0</v>
      </c>
      <c r="M192" s="523"/>
      <c r="N192" s="524"/>
      <c r="O192" s="525">
        <f t="shared" si="269"/>
        <v>0</v>
      </c>
      <c r="P192" s="527"/>
    </row>
    <row r="193" spans="1:16" hidden="1" x14ac:dyDescent="0.25">
      <c r="A193" s="381">
        <v>5215</v>
      </c>
      <c r="B193" s="418" t="s">
        <v>210</v>
      </c>
      <c r="C193" s="626">
        <f t="shared" si="189"/>
        <v>0</v>
      </c>
      <c r="D193" s="523"/>
      <c r="E193" s="524"/>
      <c r="F193" s="525">
        <f t="shared" si="266"/>
        <v>0</v>
      </c>
      <c r="G193" s="523"/>
      <c r="H193" s="524"/>
      <c r="I193" s="525">
        <f t="shared" si="267"/>
        <v>0</v>
      </c>
      <c r="J193" s="526"/>
      <c r="K193" s="524"/>
      <c r="L193" s="525">
        <f t="shared" si="268"/>
        <v>0</v>
      </c>
      <c r="M193" s="523"/>
      <c r="N193" s="524"/>
      <c r="O193" s="525">
        <f t="shared" si="269"/>
        <v>0</v>
      </c>
      <c r="P193" s="527"/>
    </row>
    <row r="194" spans="1:16" ht="14.25" hidden="1" customHeight="1" x14ac:dyDescent="0.25">
      <c r="A194" s="381">
        <v>5216</v>
      </c>
      <c r="B194" s="418" t="s">
        <v>211</v>
      </c>
      <c r="C194" s="626">
        <f t="shared" si="189"/>
        <v>0</v>
      </c>
      <c r="D194" s="523"/>
      <c r="E194" s="524"/>
      <c r="F194" s="525">
        <f t="shared" si="266"/>
        <v>0</v>
      </c>
      <c r="G194" s="523"/>
      <c r="H194" s="524"/>
      <c r="I194" s="525">
        <f t="shared" si="267"/>
        <v>0</v>
      </c>
      <c r="J194" s="526"/>
      <c r="K194" s="524"/>
      <c r="L194" s="525">
        <f t="shared" si="268"/>
        <v>0</v>
      </c>
      <c r="M194" s="523"/>
      <c r="N194" s="524"/>
      <c r="O194" s="525">
        <f t="shared" si="269"/>
        <v>0</v>
      </c>
      <c r="P194" s="527"/>
    </row>
    <row r="195" spans="1:16" hidden="1" x14ac:dyDescent="0.25">
      <c r="A195" s="381">
        <v>5217</v>
      </c>
      <c r="B195" s="418" t="s">
        <v>212</v>
      </c>
      <c r="C195" s="626">
        <f t="shared" si="189"/>
        <v>0</v>
      </c>
      <c r="D195" s="523"/>
      <c r="E195" s="524"/>
      <c r="F195" s="525">
        <f t="shared" si="266"/>
        <v>0</v>
      </c>
      <c r="G195" s="523"/>
      <c r="H195" s="524"/>
      <c r="I195" s="525">
        <f t="shared" si="267"/>
        <v>0</v>
      </c>
      <c r="J195" s="526"/>
      <c r="K195" s="524"/>
      <c r="L195" s="525">
        <f t="shared" si="268"/>
        <v>0</v>
      </c>
      <c r="M195" s="523"/>
      <c r="N195" s="524"/>
      <c r="O195" s="525">
        <f t="shared" si="269"/>
        <v>0</v>
      </c>
      <c r="P195" s="527"/>
    </row>
    <row r="196" spans="1:16" hidden="1" x14ac:dyDescent="0.25">
      <c r="A196" s="381">
        <v>5218</v>
      </c>
      <c r="B196" s="418" t="s">
        <v>213</v>
      </c>
      <c r="C196" s="626">
        <f t="shared" si="189"/>
        <v>0</v>
      </c>
      <c r="D196" s="523"/>
      <c r="E196" s="524"/>
      <c r="F196" s="525">
        <f t="shared" si="266"/>
        <v>0</v>
      </c>
      <c r="G196" s="523"/>
      <c r="H196" s="524"/>
      <c r="I196" s="525">
        <f t="shared" si="267"/>
        <v>0</v>
      </c>
      <c r="J196" s="526"/>
      <c r="K196" s="524"/>
      <c r="L196" s="525">
        <f t="shared" si="268"/>
        <v>0</v>
      </c>
      <c r="M196" s="523"/>
      <c r="N196" s="524"/>
      <c r="O196" s="525">
        <f t="shared" si="269"/>
        <v>0</v>
      </c>
      <c r="P196" s="527"/>
    </row>
    <row r="197" spans="1:16" hidden="1" x14ac:dyDescent="0.25">
      <c r="A197" s="381">
        <v>5219</v>
      </c>
      <c r="B197" s="418" t="s">
        <v>214</v>
      </c>
      <c r="C197" s="626">
        <f t="shared" si="189"/>
        <v>0</v>
      </c>
      <c r="D197" s="523"/>
      <c r="E197" s="524"/>
      <c r="F197" s="525">
        <f t="shared" si="266"/>
        <v>0</v>
      </c>
      <c r="G197" s="523"/>
      <c r="H197" s="524"/>
      <c r="I197" s="525">
        <f t="shared" si="267"/>
        <v>0</v>
      </c>
      <c r="J197" s="526"/>
      <c r="K197" s="524"/>
      <c r="L197" s="525">
        <f t="shared" si="268"/>
        <v>0</v>
      </c>
      <c r="M197" s="523"/>
      <c r="N197" s="524"/>
      <c r="O197" s="525">
        <f t="shared" si="269"/>
        <v>0</v>
      </c>
      <c r="P197" s="527"/>
    </row>
    <row r="198" spans="1:16" ht="13.5" hidden="1" customHeight="1" x14ac:dyDescent="0.25">
      <c r="A198" s="528">
        <v>5220</v>
      </c>
      <c r="B198" s="418" t="s">
        <v>215</v>
      </c>
      <c r="C198" s="626">
        <f t="shared" si="189"/>
        <v>0</v>
      </c>
      <c r="D198" s="523"/>
      <c r="E198" s="524"/>
      <c r="F198" s="525">
        <f t="shared" si="266"/>
        <v>0</v>
      </c>
      <c r="G198" s="523"/>
      <c r="H198" s="524"/>
      <c r="I198" s="525">
        <f t="shared" si="267"/>
        <v>0</v>
      </c>
      <c r="J198" s="526"/>
      <c r="K198" s="524"/>
      <c r="L198" s="525">
        <f t="shared" si="268"/>
        <v>0</v>
      </c>
      <c r="M198" s="523"/>
      <c r="N198" s="524"/>
      <c r="O198" s="525">
        <f t="shared" si="269"/>
        <v>0</v>
      </c>
      <c r="P198" s="527"/>
    </row>
    <row r="199" spans="1:16" hidden="1" x14ac:dyDescent="0.25">
      <c r="A199" s="528">
        <v>5230</v>
      </c>
      <c r="B199" s="418" t="s">
        <v>216</v>
      </c>
      <c r="C199" s="626">
        <f t="shared" si="189"/>
        <v>0</v>
      </c>
      <c r="D199" s="529">
        <f t="shared" ref="D199:E199" si="270">SUM(D200:D205)</f>
        <v>0</v>
      </c>
      <c r="E199" s="530">
        <f t="shared" si="270"/>
        <v>0</v>
      </c>
      <c r="F199" s="525">
        <f>SUM(F200:F205)</f>
        <v>0</v>
      </c>
      <c r="G199" s="529">
        <f t="shared" ref="G199:H199" si="271">SUM(G200:G205)</f>
        <v>0</v>
      </c>
      <c r="H199" s="530">
        <f t="shared" si="271"/>
        <v>0</v>
      </c>
      <c r="I199" s="525">
        <f>SUM(I200:I205)</f>
        <v>0</v>
      </c>
      <c r="J199" s="531">
        <f t="shared" ref="J199:K199" si="272">SUM(J200:J205)</f>
        <v>0</v>
      </c>
      <c r="K199" s="530">
        <f t="shared" si="272"/>
        <v>0</v>
      </c>
      <c r="L199" s="525">
        <f>SUM(L200:L205)</f>
        <v>0</v>
      </c>
      <c r="M199" s="529">
        <f t="shared" ref="M199:O199" si="273">SUM(M200:M205)</f>
        <v>0</v>
      </c>
      <c r="N199" s="530">
        <f t="shared" si="273"/>
        <v>0</v>
      </c>
      <c r="O199" s="525">
        <f t="shared" si="273"/>
        <v>0</v>
      </c>
      <c r="P199" s="527"/>
    </row>
    <row r="200" spans="1:16" hidden="1" x14ac:dyDescent="0.25">
      <c r="A200" s="381">
        <v>5231</v>
      </c>
      <c r="B200" s="418" t="s">
        <v>217</v>
      </c>
      <c r="C200" s="626">
        <f t="shared" si="189"/>
        <v>0</v>
      </c>
      <c r="D200" s="523"/>
      <c r="E200" s="524"/>
      <c r="F200" s="525">
        <f t="shared" ref="F200:F207" si="274">D200+E200</f>
        <v>0</v>
      </c>
      <c r="G200" s="523"/>
      <c r="H200" s="524"/>
      <c r="I200" s="525">
        <f t="shared" ref="I200:I207" si="275">G200+H200</f>
        <v>0</v>
      </c>
      <c r="J200" s="526"/>
      <c r="K200" s="524"/>
      <c r="L200" s="525">
        <f t="shared" ref="L200:L207" si="276">J200+K200</f>
        <v>0</v>
      </c>
      <c r="M200" s="523"/>
      <c r="N200" s="524"/>
      <c r="O200" s="525">
        <f t="shared" ref="O200:O207" si="277">M200+N200</f>
        <v>0</v>
      </c>
      <c r="P200" s="527"/>
    </row>
    <row r="201" spans="1:16" hidden="1" x14ac:dyDescent="0.25">
      <c r="A201" s="381">
        <v>5233</v>
      </c>
      <c r="B201" s="418" t="s">
        <v>218</v>
      </c>
      <c r="C201" s="626">
        <f t="shared" si="189"/>
        <v>0</v>
      </c>
      <c r="D201" s="523"/>
      <c r="E201" s="524"/>
      <c r="F201" s="525">
        <f t="shared" si="274"/>
        <v>0</v>
      </c>
      <c r="G201" s="523"/>
      <c r="H201" s="524"/>
      <c r="I201" s="525">
        <f t="shared" si="275"/>
        <v>0</v>
      </c>
      <c r="J201" s="526"/>
      <c r="K201" s="524"/>
      <c r="L201" s="525">
        <f t="shared" si="276"/>
        <v>0</v>
      </c>
      <c r="M201" s="523"/>
      <c r="N201" s="524"/>
      <c r="O201" s="525">
        <f t="shared" si="277"/>
        <v>0</v>
      </c>
      <c r="P201" s="527"/>
    </row>
    <row r="202" spans="1:16" ht="24" hidden="1" x14ac:dyDescent="0.25">
      <c r="A202" s="381">
        <v>5234</v>
      </c>
      <c r="B202" s="418" t="s">
        <v>219</v>
      </c>
      <c r="C202" s="626">
        <f t="shared" si="189"/>
        <v>0</v>
      </c>
      <c r="D202" s="523"/>
      <c r="E202" s="524"/>
      <c r="F202" s="525">
        <f t="shared" si="274"/>
        <v>0</v>
      </c>
      <c r="G202" s="523"/>
      <c r="H202" s="524"/>
      <c r="I202" s="525">
        <f t="shared" si="275"/>
        <v>0</v>
      </c>
      <c r="J202" s="526"/>
      <c r="K202" s="524"/>
      <c r="L202" s="525">
        <f t="shared" si="276"/>
        <v>0</v>
      </c>
      <c r="M202" s="523"/>
      <c r="N202" s="524"/>
      <c r="O202" s="525">
        <f t="shared" si="277"/>
        <v>0</v>
      </c>
      <c r="P202" s="527"/>
    </row>
    <row r="203" spans="1:16" ht="14.25" hidden="1" customHeight="1" x14ac:dyDescent="0.25">
      <c r="A203" s="381">
        <v>5236</v>
      </c>
      <c r="B203" s="418" t="s">
        <v>220</v>
      </c>
      <c r="C203" s="626">
        <f t="shared" si="189"/>
        <v>0</v>
      </c>
      <c r="D203" s="523"/>
      <c r="E203" s="524"/>
      <c r="F203" s="525">
        <f t="shared" si="274"/>
        <v>0</v>
      </c>
      <c r="G203" s="523"/>
      <c r="H203" s="524"/>
      <c r="I203" s="525">
        <f t="shared" si="275"/>
        <v>0</v>
      </c>
      <c r="J203" s="526"/>
      <c r="K203" s="524"/>
      <c r="L203" s="525">
        <f t="shared" si="276"/>
        <v>0</v>
      </c>
      <c r="M203" s="523"/>
      <c r="N203" s="524"/>
      <c r="O203" s="525">
        <f t="shared" si="277"/>
        <v>0</v>
      </c>
      <c r="P203" s="527"/>
    </row>
    <row r="204" spans="1:16" ht="24" hidden="1" x14ac:dyDescent="0.25">
      <c r="A204" s="381">
        <v>5238</v>
      </c>
      <c r="B204" s="418" t="s">
        <v>221</v>
      </c>
      <c r="C204" s="626">
        <f t="shared" si="189"/>
        <v>0</v>
      </c>
      <c r="D204" s="523"/>
      <c r="E204" s="524"/>
      <c r="F204" s="525">
        <f t="shared" si="274"/>
        <v>0</v>
      </c>
      <c r="G204" s="523"/>
      <c r="H204" s="524"/>
      <c r="I204" s="525">
        <f t="shared" si="275"/>
        <v>0</v>
      </c>
      <c r="J204" s="526"/>
      <c r="K204" s="524"/>
      <c r="L204" s="525">
        <f t="shared" si="276"/>
        <v>0</v>
      </c>
      <c r="M204" s="523"/>
      <c r="N204" s="524"/>
      <c r="O204" s="525">
        <f t="shared" si="277"/>
        <v>0</v>
      </c>
      <c r="P204" s="527"/>
    </row>
    <row r="205" spans="1:16" ht="24" hidden="1" x14ac:dyDescent="0.25">
      <c r="A205" s="381">
        <v>5239</v>
      </c>
      <c r="B205" s="418" t="s">
        <v>222</v>
      </c>
      <c r="C205" s="626">
        <f t="shared" si="189"/>
        <v>0</v>
      </c>
      <c r="D205" s="523"/>
      <c r="E205" s="524"/>
      <c r="F205" s="525">
        <f t="shared" si="274"/>
        <v>0</v>
      </c>
      <c r="G205" s="523"/>
      <c r="H205" s="524"/>
      <c r="I205" s="525">
        <f t="shared" si="275"/>
        <v>0</v>
      </c>
      <c r="J205" s="526"/>
      <c r="K205" s="524"/>
      <c r="L205" s="525">
        <f t="shared" si="276"/>
        <v>0</v>
      </c>
      <c r="M205" s="523"/>
      <c r="N205" s="524"/>
      <c r="O205" s="525">
        <f t="shared" si="277"/>
        <v>0</v>
      </c>
      <c r="P205" s="527"/>
    </row>
    <row r="206" spans="1:16" ht="24" hidden="1" x14ac:dyDescent="0.25">
      <c r="A206" s="528">
        <v>5240</v>
      </c>
      <c r="B206" s="418" t="s">
        <v>223</v>
      </c>
      <c r="C206" s="626">
        <f t="shared" si="189"/>
        <v>0</v>
      </c>
      <c r="D206" s="523"/>
      <c r="E206" s="524"/>
      <c r="F206" s="525">
        <f t="shared" si="274"/>
        <v>0</v>
      </c>
      <c r="G206" s="523"/>
      <c r="H206" s="524"/>
      <c r="I206" s="525">
        <f t="shared" si="275"/>
        <v>0</v>
      </c>
      <c r="J206" s="526"/>
      <c r="K206" s="524"/>
      <c r="L206" s="525">
        <f t="shared" si="276"/>
        <v>0</v>
      </c>
      <c r="M206" s="523"/>
      <c r="N206" s="524"/>
      <c r="O206" s="525">
        <f t="shared" si="277"/>
        <v>0</v>
      </c>
      <c r="P206" s="527"/>
    </row>
    <row r="207" spans="1:16" x14ac:dyDescent="0.25">
      <c r="A207" s="528">
        <v>5250</v>
      </c>
      <c r="B207" s="418" t="s">
        <v>224</v>
      </c>
      <c r="C207" s="626">
        <f t="shared" si="189"/>
        <v>278272</v>
      </c>
      <c r="D207" s="523">
        <v>278272</v>
      </c>
      <c r="E207" s="524"/>
      <c r="F207" s="525">
        <f t="shared" si="274"/>
        <v>278272</v>
      </c>
      <c r="G207" s="523"/>
      <c r="H207" s="524"/>
      <c r="I207" s="525">
        <f t="shared" si="275"/>
        <v>0</v>
      </c>
      <c r="J207" s="526"/>
      <c r="K207" s="524"/>
      <c r="L207" s="525">
        <f t="shared" si="276"/>
        <v>0</v>
      </c>
      <c r="M207" s="523"/>
      <c r="N207" s="524"/>
      <c r="O207" s="525">
        <f t="shared" si="277"/>
        <v>0</v>
      </c>
      <c r="P207" s="527"/>
    </row>
    <row r="208" spans="1:16" hidden="1" x14ac:dyDescent="0.25">
      <c r="A208" s="528">
        <v>5260</v>
      </c>
      <c r="B208" s="418" t="s">
        <v>225</v>
      </c>
      <c r="C208" s="626">
        <f t="shared" si="189"/>
        <v>0</v>
      </c>
      <c r="D208" s="529">
        <f t="shared" ref="D208:E208" si="278">SUM(D209)</f>
        <v>0</v>
      </c>
      <c r="E208" s="530">
        <f t="shared" si="278"/>
        <v>0</v>
      </c>
      <c r="F208" s="525">
        <f>SUM(F209)</f>
        <v>0</v>
      </c>
      <c r="G208" s="529">
        <f t="shared" ref="G208:H208" si="279">SUM(G209)</f>
        <v>0</v>
      </c>
      <c r="H208" s="530">
        <f t="shared" si="279"/>
        <v>0</v>
      </c>
      <c r="I208" s="525">
        <f>SUM(I209)</f>
        <v>0</v>
      </c>
      <c r="J208" s="531">
        <f t="shared" ref="J208:K208" si="280">SUM(J209)</f>
        <v>0</v>
      </c>
      <c r="K208" s="530">
        <f t="shared" si="280"/>
        <v>0</v>
      </c>
      <c r="L208" s="525">
        <f>SUM(L209)</f>
        <v>0</v>
      </c>
      <c r="M208" s="529">
        <f t="shared" ref="M208:O208" si="281">SUM(M209)</f>
        <v>0</v>
      </c>
      <c r="N208" s="530">
        <f t="shared" si="281"/>
        <v>0</v>
      </c>
      <c r="O208" s="525">
        <f t="shared" si="281"/>
        <v>0</v>
      </c>
      <c r="P208" s="527"/>
    </row>
    <row r="209" spans="1:16" ht="24" hidden="1" x14ac:dyDescent="0.25">
      <c r="A209" s="381">
        <v>5269</v>
      </c>
      <c r="B209" s="418" t="s">
        <v>226</v>
      </c>
      <c r="C209" s="626">
        <f t="shared" si="189"/>
        <v>0</v>
      </c>
      <c r="D209" s="523"/>
      <c r="E209" s="524"/>
      <c r="F209" s="525">
        <f t="shared" ref="F209:F210" si="282">D209+E209</f>
        <v>0</v>
      </c>
      <c r="G209" s="523"/>
      <c r="H209" s="524"/>
      <c r="I209" s="525">
        <f t="shared" ref="I209:I210" si="283">G209+H209</f>
        <v>0</v>
      </c>
      <c r="J209" s="526"/>
      <c r="K209" s="524"/>
      <c r="L209" s="525">
        <f t="shared" ref="L209:L210" si="284">J209+K209</f>
        <v>0</v>
      </c>
      <c r="M209" s="523"/>
      <c r="N209" s="524"/>
      <c r="O209" s="525">
        <f t="shared" ref="O209:O210" si="285">M209+N209</f>
        <v>0</v>
      </c>
      <c r="P209" s="527"/>
    </row>
    <row r="210" spans="1:16" ht="24" hidden="1" x14ac:dyDescent="0.25">
      <c r="A210" s="514">
        <v>5270</v>
      </c>
      <c r="B210" s="471" t="s">
        <v>227</v>
      </c>
      <c r="C210" s="632">
        <f t="shared" si="189"/>
        <v>0</v>
      </c>
      <c r="D210" s="532"/>
      <c r="E210" s="533"/>
      <c r="F210" s="515">
        <f t="shared" si="282"/>
        <v>0</v>
      </c>
      <c r="G210" s="532"/>
      <c r="H210" s="533"/>
      <c r="I210" s="515">
        <f t="shared" si="283"/>
        <v>0</v>
      </c>
      <c r="J210" s="534"/>
      <c r="K210" s="533"/>
      <c r="L210" s="515">
        <f t="shared" si="284"/>
        <v>0</v>
      </c>
      <c r="M210" s="532"/>
      <c r="N210" s="533"/>
      <c r="O210" s="515">
        <f t="shared" si="285"/>
        <v>0</v>
      </c>
      <c r="P210" s="517"/>
    </row>
    <row r="211" spans="1:16" ht="24" hidden="1" x14ac:dyDescent="0.25">
      <c r="A211" s="503">
        <v>6000</v>
      </c>
      <c r="B211" s="503" t="s">
        <v>228</v>
      </c>
      <c r="C211" s="637">
        <f t="shared" si="189"/>
        <v>0</v>
      </c>
      <c r="D211" s="504">
        <f t="shared" ref="D211:O211" si="286">D212+D232+D240+D250</f>
        <v>0</v>
      </c>
      <c r="E211" s="505">
        <f t="shared" si="286"/>
        <v>0</v>
      </c>
      <c r="F211" s="506">
        <f t="shared" si="286"/>
        <v>0</v>
      </c>
      <c r="G211" s="504">
        <f t="shared" si="286"/>
        <v>0</v>
      </c>
      <c r="H211" s="505">
        <f t="shared" si="286"/>
        <v>0</v>
      </c>
      <c r="I211" s="506">
        <f t="shared" si="286"/>
        <v>0</v>
      </c>
      <c r="J211" s="507">
        <f t="shared" si="286"/>
        <v>0</v>
      </c>
      <c r="K211" s="505">
        <f t="shared" si="286"/>
        <v>0</v>
      </c>
      <c r="L211" s="506">
        <f t="shared" si="286"/>
        <v>0</v>
      </c>
      <c r="M211" s="504">
        <f t="shared" si="286"/>
        <v>0</v>
      </c>
      <c r="N211" s="505">
        <f t="shared" si="286"/>
        <v>0</v>
      </c>
      <c r="O211" s="506">
        <f t="shared" si="286"/>
        <v>0</v>
      </c>
      <c r="P211" s="200"/>
    </row>
    <row r="212" spans="1:16" ht="14.25" hidden="1" customHeight="1" x14ac:dyDescent="0.25">
      <c r="A212" s="558">
        <v>6200</v>
      </c>
      <c r="B212" s="551" t="s">
        <v>229</v>
      </c>
      <c r="C212" s="642">
        <f t="shared" si="189"/>
        <v>0</v>
      </c>
      <c r="D212" s="559">
        <f t="shared" ref="D212:E212" si="287">SUM(D213,D214,D216,D219,D225,D226,D227)</f>
        <v>0</v>
      </c>
      <c r="E212" s="560">
        <f t="shared" si="287"/>
        <v>0</v>
      </c>
      <c r="F212" s="561">
        <f>SUM(F213,F214,F216,F219,F225,F226,F227)</f>
        <v>0</v>
      </c>
      <c r="G212" s="559">
        <f t="shared" ref="G212:H212" si="288">SUM(G213,G214,G216,G219,G225,G226,G227)</f>
        <v>0</v>
      </c>
      <c r="H212" s="560">
        <f t="shared" si="288"/>
        <v>0</v>
      </c>
      <c r="I212" s="561">
        <f>SUM(I213,I214,I216,I219,I225,I226,I227)</f>
        <v>0</v>
      </c>
      <c r="J212" s="562">
        <f t="shared" ref="J212:K212" si="289">SUM(J213,J214,J216,J219,J225,J226,J227)</f>
        <v>0</v>
      </c>
      <c r="K212" s="560">
        <f t="shared" si="289"/>
        <v>0</v>
      </c>
      <c r="L212" s="561">
        <f>SUM(L213,L214,L216,L219,L225,L226,L227)</f>
        <v>0</v>
      </c>
      <c r="M212" s="559">
        <f t="shared" ref="M212:O212" si="290">SUM(M213,M214,M216,M219,M225,M226,M227)</f>
        <v>0</v>
      </c>
      <c r="N212" s="560">
        <f t="shared" si="290"/>
        <v>0</v>
      </c>
      <c r="O212" s="561">
        <f t="shared" si="290"/>
        <v>0</v>
      </c>
      <c r="P212" s="513"/>
    </row>
    <row r="213" spans="1:16" ht="24" hidden="1" x14ac:dyDescent="0.25">
      <c r="A213" s="536">
        <v>6220</v>
      </c>
      <c r="B213" s="410" t="s">
        <v>230</v>
      </c>
      <c r="C213" s="625">
        <f t="shared" ref="C213:C276" si="291">F213+I213+L213+O213</f>
        <v>0</v>
      </c>
      <c r="D213" s="518"/>
      <c r="E213" s="519"/>
      <c r="F213" s="520">
        <f>D213+E213</f>
        <v>0</v>
      </c>
      <c r="G213" s="518"/>
      <c r="H213" s="519"/>
      <c r="I213" s="520">
        <f>G213+H213</f>
        <v>0</v>
      </c>
      <c r="J213" s="521"/>
      <c r="K213" s="519"/>
      <c r="L213" s="520">
        <f>J213+K213</f>
        <v>0</v>
      </c>
      <c r="M213" s="518"/>
      <c r="N213" s="519"/>
      <c r="O213" s="520">
        <f t="shared" ref="O213" si="292">M213+N213</f>
        <v>0</v>
      </c>
      <c r="P213" s="522"/>
    </row>
    <row r="214" spans="1:16" hidden="1" x14ac:dyDescent="0.25">
      <c r="A214" s="528">
        <v>6230</v>
      </c>
      <c r="B214" s="418" t="s">
        <v>231</v>
      </c>
      <c r="C214" s="626">
        <f t="shared" si="291"/>
        <v>0</v>
      </c>
      <c r="D214" s="529">
        <f t="shared" ref="D214:O214" si="293">SUM(D215)</f>
        <v>0</v>
      </c>
      <c r="E214" s="530">
        <f t="shared" si="293"/>
        <v>0</v>
      </c>
      <c r="F214" s="525">
        <f t="shared" si="293"/>
        <v>0</v>
      </c>
      <c r="G214" s="529">
        <f t="shared" si="293"/>
        <v>0</v>
      </c>
      <c r="H214" s="530">
        <f t="shared" si="293"/>
        <v>0</v>
      </c>
      <c r="I214" s="525">
        <f t="shared" si="293"/>
        <v>0</v>
      </c>
      <c r="J214" s="531">
        <f t="shared" si="293"/>
        <v>0</v>
      </c>
      <c r="K214" s="530">
        <f t="shared" si="293"/>
        <v>0</v>
      </c>
      <c r="L214" s="525">
        <f t="shared" si="293"/>
        <v>0</v>
      </c>
      <c r="M214" s="529">
        <f t="shared" si="293"/>
        <v>0</v>
      </c>
      <c r="N214" s="530">
        <f t="shared" si="293"/>
        <v>0</v>
      </c>
      <c r="O214" s="525">
        <f t="shared" si="293"/>
        <v>0</v>
      </c>
      <c r="P214" s="527"/>
    </row>
    <row r="215" spans="1:16" ht="24" hidden="1" x14ac:dyDescent="0.25">
      <c r="A215" s="381">
        <v>6239</v>
      </c>
      <c r="B215" s="410" t="s">
        <v>232</v>
      </c>
      <c r="C215" s="626">
        <f t="shared" si="291"/>
        <v>0</v>
      </c>
      <c r="D215" s="518"/>
      <c r="E215" s="519"/>
      <c r="F215" s="520">
        <f>D215+E215</f>
        <v>0</v>
      </c>
      <c r="G215" s="518"/>
      <c r="H215" s="519"/>
      <c r="I215" s="520">
        <f>G215+H215</f>
        <v>0</v>
      </c>
      <c r="J215" s="521"/>
      <c r="K215" s="519"/>
      <c r="L215" s="520">
        <f>J215+K215</f>
        <v>0</v>
      </c>
      <c r="M215" s="518"/>
      <c r="N215" s="519"/>
      <c r="O215" s="520">
        <f t="shared" ref="O215" si="294">M215+N215</f>
        <v>0</v>
      </c>
      <c r="P215" s="522"/>
    </row>
    <row r="216" spans="1:16" ht="24" hidden="1" x14ac:dyDescent="0.25">
      <c r="A216" s="528">
        <v>6240</v>
      </c>
      <c r="B216" s="418" t="s">
        <v>233</v>
      </c>
      <c r="C216" s="626">
        <f t="shared" si="291"/>
        <v>0</v>
      </c>
      <c r="D216" s="529">
        <f t="shared" ref="D216:E216" si="295">SUM(D217:D218)</f>
        <v>0</v>
      </c>
      <c r="E216" s="530">
        <f t="shared" si="295"/>
        <v>0</v>
      </c>
      <c r="F216" s="525">
        <f>SUM(F217:F218)</f>
        <v>0</v>
      </c>
      <c r="G216" s="529">
        <f t="shared" ref="G216:H216" si="296">SUM(G217:G218)</f>
        <v>0</v>
      </c>
      <c r="H216" s="530">
        <f t="shared" si="296"/>
        <v>0</v>
      </c>
      <c r="I216" s="525">
        <f>SUM(I217:I218)</f>
        <v>0</v>
      </c>
      <c r="J216" s="531">
        <f t="shared" ref="J216:K216" si="297">SUM(J217:J218)</f>
        <v>0</v>
      </c>
      <c r="K216" s="530">
        <f t="shared" si="297"/>
        <v>0</v>
      </c>
      <c r="L216" s="525">
        <f>SUM(L217:L218)</f>
        <v>0</v>
      </c>
      <c r="M216" s="529">
        <f t="shared" ref="M216:O216" si="298">SUM(M217:M218)</f>
        <v>0</v>
      </c>
      <c r="N216" s="530">
        <f t="shared" si="298"/>
        <v>0</v>
      </c>
      <c r="O216" s="525">
        <f t="shared" si="298"/>
        <v>0</v>
      </c>
      <c r="P216" s="527"/>
    </row>
    <row r="217" spans="1:16" hidden="1" x14ac:dyDescent="0.25">
      <c r="A217" s="381">
        <v>6241</v>
      </c>
      <c r="B217" s="418" t="s">
        <v>234</v>
      </c>
      <c r="C217" s="626">
        <f t="shared" si="291"/>
        <v>0</v>
      </c>
      <c r="D217" s="523"/>
      <c r="E217" s="524"/>
      <c r="F217" s="525">
        <f t="shared" ref="F217:F218" si="299">D217+E217</f>
        <v>0</v>
      </c>
      <c r="G217" s="523"/>
      <c r="H217" s="524"/>
      <c r="I217" s="525">
        <f t="shared" ref="I217:I218" si="300">G217+H217</f>
        <v>0</v>
      </c>
      <c r="J217" s="526"/>
      <c r="K217" s="524"/>
      <c r="L217" s="525">
        <f t="shared" ref="L217:L218" si="301">J217+K217</f>
        <v>0</v>
      </c>
      <c r="M217" s="523"/>
      <c r="N217" s="524"/>
      <c r="O217" s="525">
        <f t="shared" ref="O217:O218" si="302">M217+N217</f>
        <v>0</v>
      </c>
      <c r="P217" s="527"/>
    </row>
    <row r="218" spans="1:16" hidden="1" x14ac:dyDescent="0.25">
      <c r="A218" s="381">
        <v>6242</v>
      </c>
      <c r="B218" s="418" t="s">
        <v>235</v>
      </c>
      <c r="C218" s="626">
        <f t="shared" si="291"/>
        <v>0</v>
      </c>
      <c r="D218" s="523"/>
      <c r="E218" s="524"/>
      <c r="F218" s="525">
        <f t="shared" si="299"/>
        <v>0</v>
      </c>
      <c r="G218" s="523"/>
      <c r="H218" s="524"/>
      <c r="I218" s="525">
        <f t="shared" si="300"/>
        <v>0</v>
      </c>
      <c r="J218" s="526"/>
      <c r="K218" s="524"/>
      <c r="L218" s="525">
        <f t="shared" si="301"/>
        <v>0</v>
      </c>
      <c r="M218" s="523"/>
      <c r="N218" s="524"/>
      <c r="O218" s="525">
        <f t="shared" si="302"/>
        <v>0</v>
      </c>
      <c r="P218" s="527"/>
    </row>
    <row r="219" spans="1:16" ht="25.5" hidden="1" customHeight="1" x14ac:dyDescent="0.25">
      <c r="A219" s="528">
        <v>6250</v>
      </c>
      <c r="B219" s="418" t="s">
        <v>236</v>
      </c>
      <c r="C219" s="626">
        <f t="shared" si="291"/>
        <v>0</v>
      </c>
      <c r="D219" s="529">
        <f t="shared" ref="D219:E219" si="303">SUM(D220:D224)</f>
        <v>0</v>
      </c>
      <c r="E219" s="530">
        <f t="shared" si="303"/>
        <v>0</v>
      </c>
      <c r="F219" s="525">
        <f>SUM(F220:F224)</f>
        <v>0</v>
      </c>
      <c r="G219" s="529">
        <f t="shared" ref="G219:H219" si="304">SUM(G220:G224)</f>
        <v>0</v>
      </c>
      <c r="H219" s="530">
        <f t="shared" si="304"/>
        <v>0</v>
      </c>
      <c r="I219" s="525">
        <f>SUM(I220:I224)</f>
        <v>0</v>
      </c>
      <c r="J219" s="531">
        <f t="shared" ref="J219:K219" si="305">SUM(J220:J224)</f>
        <v>0</v>
      </c>
      <c r="K219" s="530">
        <f t="shared" si="305"/>
        <v>0</v>
      </c>
      <c r="L219" s="525">
        <f>SUM(L220:L224)</f>
        <v>0</v>
      </c>
      <c r="M219" s="529">
        <f t="shared" ref="M219:O219" si="306">SUM(M220:M224)</f>
        <v>0</v>
      </c>
      <c r="N219" s="530">
        <f t="shared" si="306"/>
        <v>0</v>
      </c>
      <c r="O219" s="525">
        <f t="shared" si="306"/>
        <v>0</v>
      </c>
      <c r="P219" s="527"/>
    </row>
    <row r="220" spans="1:16" ht="14.25" hidden="1" customHeight="1" x14ac:dyDescent="0.25">
      <c r="A220" s="381">
        <v>6252</v>
      </c>
      <c r="B220" s="418" t="s">
        <v>237</v>
      </c>
      <c r="C220" s="626">
        <f t="shared" si="291"/>
        <v>0</v>
      </c>
      <c r="D220" s="523"/>
      <c r="E220" s="524"/>
      <c r="F220" s="525">
        <f t="shared" ref="F220:F226" si="307">D220+E220</f>
        <v>0</v>
      </c>
      <c r="G220" s="523"/>
      <c r="H220" s="524"/>
      <c r="I220" s="525">
        <f t="shared" ref="I220:I226" si="308">G220+H220</f>
        <v>0</v>
      </c>
      <c r="J220" s="526"/>
      <c r="K220" s="524"/>
      <c r="L220" s="525">
        <f t="shared" ref="L220:L226" si="309">J220+K220</f>
        <v>0</v>
      </c>
      <c r="M220" s="523"/>
      <c r="N220" s="524"/>
      <c r="O220" s="525">
        <f t="shared" ref="O220:O226" si="310">M220+N220</f>
        <v>0</v>
      </c>
      <c r="P220" s="527"/>
    </row>
    <row r="221" spans="1:16" ht="14.25" hidden="1" customHeight="1" x14ac:dyDescent="0.25">
      <c r="A221" s="381">
        <v>6253</v>
      </c>
      <c r="B221" s="418" t="s">
        <v>238</v>
      </c>
      <c r="C221" s="626">
        <f t="shared" si="291"/>
        <v>0</v>
      </c>
      <c r="D221" s="523"/>
      <c r="E221" s="524"/>
      <c r="F221" s="525">
        <f t="shared" si="307"/>
        <v>0</v>
      </c>
      <c r="G221" s="523"/>
      <c r="H221" s="524"/>
      <c r="I221" s="525">
        <f t="shared" si="308"/>
        <v>0</v>
      </c>
      <c r="J221" s="526"/>
      <c r="K221" s="524"/>
      <c r="L221" s="525">
        <f t="shared" si="309"/>
        <v>0</v>
      </c>
      <c r="M221" s="523"/>
      <c r="N221" s="524"/>
      <c r="O221" s="525">
        <f t="shared" si="310"/>
        <v>0</v>
      </c>
      <c r="P221" s="527"/>
    </row>
    <row r="222" spans="1:16" ht="24" hidden="1" x14ac:dyDescent="0.25">
      <c r="A222" s="381">
        <v>6254</v>
      </c>
      <c r="B222" s="418" t="s">
        <v>239</v>
      </c>
      <c r="C222" s="626">
        <f t="shared" si="291"/>
        <v>0</v>
      </c>
      <c r="D222" s="523"/>
      <c r="E222" s="524"/>
      <c r="F222" s="525">
        <f t="shared" si="307"/>
        <v>0</v>
      </c>
      <c r="G222" s="523"/>
      <c r="H222" s="524"/>
      <c r="I222" s="525">
        <f t="shared" si="308"/>
        <v>0</v>
      </c>
      <c r="J222" s="526"/>
      <c r="K222" s="524"/>
      <c r="L222" s="525">
        <f t="shared" si="309"/>
        <v>0</v>
      </c>
      <c r="M222" s="523"/>
      <c r="N222" s="524"/>
      <c r="O222" s="525">
        <f t="shared" si="310"/>
        <v>0</v>
      </c>
      <c r="P222" s="527"/>
    </row>
    <row r="223" spans="1:16" ht="24" hidden="1" x14ac:dyDescent="0.25">
      <c r="A223" s="381">
        <v>6255</v>
      </c>
      <c r="B223" s="418" t="s">
        <v>240</v>
      </c>
      <c r="C223" s="626">
        <f t="shared" si="291"/>
        <v>0</v>
      </c>
      <c r="D223" s="523"/>
      <c r="E223" s="524"/>
      <c r="F223" s="525">
        <f t="shared" si="307"/>
        <v>0</v>
      </c>
      <c r="G223" s="523"/>
      <c r="H223" s="524"/>
      <c r="I223" s="525">
        <f t="shared" si="308"/>
        <v>0</v>
      </c>
      <c r="J223" s="526"/>
      <c r="K223" s="524"/>
      <c r="L223" s="525">
        <f t="shared" si="309"/>
        <v>0</v>
      </c>
      <c r="M223" s="523"/>
      <c r="N223" s="524"/>
      <c r="O223" s="525">
        <f t="shared" si="310"/>
        <v>0</v>
      </c>
      <c r="P223" s="527"/>
    </row>
    <row r="224" spans="1:16" hidden="1" x14ac:dyDescent="0.25">
      <c r="A224" s="381">
        <v>6259</v>
      </c>
      <c r="B224" s="418" t="s">
        <v>241</v>
      </c>
      <c r="C224" s="626">
        <f t="shared" si="291"/>
        <v>0</v>
      </c>
      <c r="D224" s="523"/>
      <c r="E224" s="524"/>
      <c r="F224" s="525">
        <f t="shared" si="307"/>
        <v>0</v>
      </c>
      <c r="G224" s="523"/>
      <c r="H224" s="524"/>
      <c r="I224" s="525">
        <f t="shared" si="308"/>
        <v>0</v>
      </c>
      <c r="J224" s="526"/>
      <c r="K224" s="524"/>
      <c r="L224" s="525">
        <f t="shared" si="309"/>
        <v>0</v>
      </c>
      <c r="M224" s="523"/>
      <c r="N224" s="524"/>
      <c r="O224" s="525">
        <f t="shared" si="310"/>
        <v>0</v>
      </c>
      <c r="P224" s="527"/>
    </row>
    <row r="225" spans="1:16" ht="24" hidden="1" x14ac:dyDescent="0.25">
      <c r="A225" s="528">
        <v>6260</v>
      </c>
      <c r="B225" s="418" t="s">
        <v>242</v>
      </c>
      <c r="C225" s="626">
        <f t="shared" si="291"/>
        <v>0</v>
      </c>
      <c r="D225" s="523"/>
      <c r="E225" s="524"/>
      <c r="F225" s="525">
        <f t="shared" si="307"/>
        <v>0</v>
      </c>
      <c r="G225" s="523"/>
      <c r="H225" s="524"/>
      <c r="I225" s="525">
        <f t="shared" si="308"/>
        <v>0</v>
      </c>
      <c r="J225" s="526"/>
      <c r="K225" s="524"/>
      <c r="L225" s="525">
        <f t="shared" si="309"/>
        <v>0</v>
      </c>
      <c r="M225" s="523"/>
      <c r="N225" s="524"/>
      <c r="O225" s="525">
        <f t="shared" si="310"/>
        <v>0</v>
      </c>
      <c r="P225" s="527"/>
    </row>
    <row r="226" spans="1:16" hidden="1" x14ac:dyDescent="0.25">
      <c r="A226" s="528">
        <v>6270</v>
      </c>
      <c r="B226" s="418" t="s">
        <v>243</v>
      </c>
      <c r="C226" s="626">
        <f t="shared" si="291"/>
        <v>0</v>
      </c>
      <c r="D226" s="523"/>
      <c r="E226" s="524"/>
      <c r="F226" s="525">
        <f t="shared" si="307"/>
        <v>0</v>
      </c>
      <c r="G226" s="523"/>
      <c r="H226" s="524"/>
      <c r="I226" s="525">
        <f t="shared" si="308"/>
        <v>0</v>
      </c>
      <c r="J226" s="526"/>
      <c r="K226" s="524"/>
      <c r="L226" s="525">
        <f t="shared" si="309"/>
        <v>0</v>
      </c>
      <c r="M226" s="523"/>
      <c r="N226" s="524"/>
      <c r="O226" s="525">
        <f t="shared" si="310"/>
        <v>0</v>
      </c>
      <c r="P226" s="527"/>
    </row>
    <row r="227" spans="1:16" ht="24" hidden="1" x14ac:dyDescent="0.25">
      <c r="A227" s="536">
        <v>6290</v>
      </c>
      <c r="B227" s="410" t="s">
        <v>244</v>
      </c>
      <c r="C227" s="641">
        <f t="shared" si="291"/>
        <v>0</v>
      </c>
      <c r="D227" s="537">
        <f t="shared" ref="D227:E227" si="311">SUM(D228:D231)</f>
        <v>0</v>
      </c>
      <c r="E227" s="538">
        <f t="shared" si="311"/>
        <v>0</v>
      </c>
      <c r="F227" s="520">
        <f>SUM(F228:F231)</f>
        <v>0</v>
      </c>
      <c r="G227" s="537">
        <f t="shared" ref="G227:O227" si="312">SUM(G228:G231)</f>
        <v>0</v>
      </c>
      <c r="H227" s="538">
        <f t="shared" si="312"/>
        <v>0</v>
      </c>
      <c r="I227" s="520">
        <f t="shared" si="312"/>
        <v>0</v>
      </c>
      <c r="J227" s="539">
        <f t="shared" si="312"/>
        <v>0</v>
      </c>
      <c r="K227" s="538">
        <f t="shared" si="312"/>
        <v>0</v>
      </c>
      <c r="L227" s="520">
        <f t="shared" si="312"/>
        <v>0</v>
      </c>
      <c r="M227" s="537">
        <f t="shared" si="312"/>
        <v>0</v>
      </c>
      <c r="N227" s="538">
        <f t="shared" si="312"/>
        <v>0</v>
      </c>
      <c r="O227" s="520">
        <f t="shared" si="312"/>
        <v>0</v>
      </c>
      <c r="P227" s="552"/>
    </row>
    <row r="228" spans="1:16" hidden="1" x14ac:dyDescent="0.25">
      <c r="A228" s="381">
        <v>6291</v>
      </c>
      <c r="B228" s="418" t="s">
        <v>245</v>
      </c>
      <c r="C228" s="626">
        <f t="shared" si="291"/>
        <v>0</v>
      </c>
      <c r="D228" s="523"/>
      <c r="E228" s="524"/>
      <c r="F228" s="525">
        <f t="shared" ref="F228:F231" si="313">D228+E228</f>
        <v>0</v>
      </c>
      <c r="G228" s="523"/>
      <c r="H228" s="524"/>
      <c r="I228" s="525">
        <f t="shared" ref="I228:I231" si="314">G228+H228</f>
        <v>0</v>
      </c>
      <c r="J228" s="526"/>
      <c r="K228" s="524"/>
      <c r="L228" s="525">
        <f t="shared" ref="L228:L231" si="315">J228+K228</f>
        <v>0</v>
      </c>
      <c r="M228" s="523"/>
      <c r="N228" s="524"/>
      <c r="O228" s="525">
        <f t="shared" ref="O228:O231" si="316">M228+N228</f>
        <v>0</v>
      </c>
      <c r="P228" s="527"/>
    </row>
    <row r="229" spans="1:16" hidden="1" x14ac:dyDescent="0.25">
      <c r="A229" s="381">
        <v>6292</v>
      </c>
      <c r="B229" s="418" t="s">
        <v>246</v>
      </c>
      <c r="C229" s="626">
        <f t="shared" si="291"/>
        <v>0</v>
      </c>
      <c r="D229" s="523"/>
      <c r="E229" s="524"/>
      <c r="F229" s="525">
        <f t="shared" si="313"/>
        <v>0</v>
      </c>
      <c r="G229" s="523"/>
      <c r="H229" s="524"/>
      <c r="I229" s="525">
        <f t="shared" si="314"/>
        <v>0</v>
      </c>
      <c r="J229" s="526"/>
      <c r="K229" s="524"/>
      <c r="L229" s="525">
        <f t="shared" si="315"/>
        <v>0</v>
      </c>
      <c r="M229" s="523"/>
      <c r="N229" s="524"/>
      <c r="O229" s="525">
        <f t="shared" si="316"/>
        <v>0</v>
      </c>
      <c r="P229" s="527"/>
    </row>
    <row r="230" spans="1:16" ht="72" hidden="1" x14ac:dyDescent="0.25">
      <c r="A230" s="381">
        <v>6296</v>
      </c>
      <c r="B230" s="418" t="s">
        <v>247</v>
      </c>
      <c r="C230" s="626">
        <f t="shared" si="291"/>
        <v>0</v>
      </c>
      <c r="D230" s="523"/>
      <c r="E230" s="524"/>
      <c r="F230" s="525">
        <f t="shared" si="313"/>
        <v>0</v>
      </c>
      <c r="G230" s="523"/>
      <c r="H230" s="524"/>
      <c r="I230" s="525">
        <f t="shared" si="314"/>
        <v>0</v>
      </c>
      <c r="J230" s="526"/>
      <c r="K230" s="524"/>
      <c r="L230" s="525">
        <f t="shared" si="315"/>
        <v>0</v>
      </c>
      <c r="M230" s="523"/>
      <c r="N230" s="524"/>
      <c r="O230" s="525">
        <f t="shared" si="316"/>
        <v>0</v>
      </c>
      <c r="P230" s="527"/>
    </row>
    <row r="231" spans="1:16" ht="39.75" hidden="1" customHeight="1" x14ac:dyDescent="0.25">
      <c r="A231" s="381">
        <v>6299</v>
      </c>
      <c r="B231" s="418" t="s">
        <v>248</v>
      </c>
      <c r="C231" s="626">
        <f t="shared" si="291"/>
        <v>0</v>
      </c>
      <c r="D231" s="523"/>
      <c r="E231" s="524"/>
      <c r="F231" s="525">
        <f t="shared" si="313"/>
        <v>0</v>
      </c>
      <c r="G231" s="523"/>
      <c r="H231" s="524"/>
      <c r="I231" s="525">
        <f t="shared" si="314"/>
        <v>0</v>
      </c>
      <c r="J231" s="526"/>
      <c r="K231" s="524"/>
      <c r="L231" s="525">
        <f t="shared" si="315"/>
        <v>0</v>
      </c>
      <c r="M231" s="523"/>
      <c r="N231" s="524"/>
      <c r="O231" s="525">
        <f t="shared" si="316"/>
        <v>0</v>
      </c>
      <c r="P231" s="527"/>
    </row>
    <row r="232" spans="1:16" hidden="1" x14ac:dyDescent="0.25">
      <c r="A232" s="398">
        <v>6300</v>
      </c>
      <c r="B232" s="508" t="s">
        <v>249</v>
      </c>
      <c r="C232" s="624">
        <f t="shared" si="291"/>
        <v>0</v>
      </c>
      <c r="D232" s="509">
        <f t="shared" ref="D232:E232" si="317">SUM(D233,D238,D239)</f>
        <v>0</v>
      </c>
      <c r="E232" s="510">
        <f t="shared" si="317"/>
        <v>0</v>
      </c>
      <c r="F232" s="511">
        <f>SUM(F233,F238,F239)</f>
        <v>0</v>
      </c>
      <c r="G232" s="509">
        <f t="shared" ref="G232:O232" si="318">SUM(G233,G238,G239)</f>
        <v>0</v>
      </c>
      <c r="H232" s="510">
        <f t="shared" si="318"/>
        <v>0</v>
      </c>
      <c r="I232" s="511">
        <f t="shared" si="318"/>
        <v>0</v>
      </c>
      <c r="J232" s="512">
        <f t="shared" si="318"/>
        <v>0</v>
      </c>
      <c r="K232" s="510">
        <f t="shared" si="318"/>
        <v>0</v>
      </c>
      <c r="L232" s="511">
        <f t="shared" si="318"/>
        <v>0</v>
      </c>
      <c r="M232" s="509">
        <f t="shared" si="318"/>
        <v>0</v>
      </c>
      <c r="N232" s="510">
        <f t="shared" si="318"/>
        <v>0</v>
      </c>
      <c r="O232" s="511">
        <f t="shared" si="318"/>
        <v>0</v>
      </c>
      <c r="P232" s="540"/>
    </row>
    <row r="233" spans="1:16" ht="24" hidden="1" x14ac:dyDescent="0.25">
      <c r="A233" s="536">
        <v>6320</v>
      </c>
      <c r="B233" s="410" t="s">
        <v>250</v>
      </c>
      <c r="C233" s="641">
        <f t="shared" si="291"/>
        <v>0</v>
      </c>
      <c r="D233" s="537">
        <f t="shared" ref="D233:E233" si="319">SUM(D234:D237)</f>
        <v>0</v>
      </c>
      <c r="E233" s="538">
        <f t="shared" si="319"/>
        <v>0</v>
      </c>
      <c r="F233" s="520">
        <f>SUM(F234:F237)</f>
        <v>0</v>
      </c>
      <c r="G233" s="537">
        <f t="shared" ref="G233:O233" si="320">SUM(G234:G237)</f>
        <v>0</v>
      </c>
      <c r="H233" s="538">
        <f t="shared" si="320"/>
        <v>0</v>
      </c>
      <c r="I233" s="520">
        <f t="shared" si="320"/>
        <v>0</v>
      </c>
      <c r="J233" s="539">
        <f t="shared" si="320"/>
        <v>0</v>
      </c>
      <c r="K233" s="538">
        <f t="shared" si="320"/>
        <v>0</v>
      </c>
      <c r="L233" s="520">
        <f t="shared" si="320"/>
        <v>0</v>
      </c>
      <c r="M233" s="537">
        <f t="shared" si="320"/>
        <v>0</v>
      </c>
      <c r="N233" s="538">
        <f t="shared" si="320"/>
        <v>0</v>
      </c>
      <c r="O233" s="520">
        <f t="shared" si="320"/>
        <v>0</v>
      </c>
      <c r="P233" s="522"/>
    </row>
    <row r="234" spans="1:16" hidden="1" x14ac:dyDescent="0.25">
      <c r="A234" s="381">
        <v>6322</v>
      </c>
      <c r="B234" s="418" t="s">
        <v>251</v>
      </c>
      <c r="C234" s="626">
        <f t="shared" si="291"/>
        <v>0</v>
      </c>
      <c r="D234" s="523"/>
      <c r="E234" s="524"/>
      <c r="F234" s="525">
        <f t="shared" ref="F234:F239" si="321">D234+E234</f>
        <v>0</v>
      </c>
      <c r="G234" s="523"/>
      <c r="H234" s="524"/>
      <c r="I234" s="525">
        <f t="shared" ref="I234:I239" si="322">G234+H234</f>
        <v>0</v>
      </c>
      <c r="J234" s="526"/>
      <c r="K234" s="524"/>
      <c r="L234" s="525">
        <f t="shared" ref="L234:L239" si="323">J234+K234</f>
        <v>0</v>
      </c>
      <c r="M234" s="523"/>
      <c r="N234" s="524"/>
      <c r="O234" s="525">
        <f t="shared" ref="O234:O239" si="324">M234+N234</f>
        <v>0</v>
      </c>
      <c r="P234" s="527"/>
    </row>
    <row r="235" spans="1:16" ht="24" hidden="1" x14ac:dyDescent="0.25">
      <c r="A235" s="381">
        <v>6323</v>
      </c>
      <c r="B235" s="418" t="s">
        <v>252</v>
      </c>
      <c r="C235" s="626">
        <f t="shared" si="291"/>
        <v>0</v>
      </c>
      <c r="D235" s="523"/>
      <c r="E235" s="524"/>
      <c r="F235" s="525">
        <f t="shared" si="321"/>
        <v>0</v>
      </c>
      <c r="G235" s="523"/>
      <c r="H235" s="524"/>
      <c r="I235" s="525">
        <f t="shared" si="322"/>
        <v>0</v>
      </c>
      <c r="J235" s="526"/>
      <c r="K235" s="524"/>
      <c r="L235" s="525">
        <f t="shared" si="323"/>
        <v>0</v>
      </c>
      <c r="M235" s="523"/>
      <c r="N235" s="524"/>
      <c r="O235" s="525">
        <f t="shared" si="324"/>
        <v>0</v>
      </c>
      <c r="P235" s="527"/>
    </row>
    <row r="236" spans="1:16" ht="24" hidden="1" x14ac:dyDescent="0.25">
      <c r="A236" s="381">
        <v>6324</v>
      </c>
      <c r="B236" s="418" t="s">
        <v>253</v>
      </c>
      <c r="C236" s="626">
        <f t="shared" si="291"/>
        <v>0</v>
      </c>
      <c r="D236" s="523"/>
      <c r="E236" s="524"/>
      <c r="F236" s="525">
        <f t="shared" si="321"/>
        <v>0</v>
      </c>
      <c r="G236" s="523"/>
      <c r="H236" s="524"/>
      <c r="I236" s="525">
        <f t="shared" si="322"/>
        <v>0</v>
      </c>
      <c r="J236" s="526"/>
      <c r="K236" s="524"/>
      <c r="L236" s="525">
        <f t="shared" si="323"/>
        <v>0</v>
      </c>
      <c r="M236" s="523"/>
      <c r="N236" s="524"/>
      <c r="O236" s="525">
        <f t="shared" si="324"/>
        <v>0</v>
      </c>
      <c r="P236" s="527"/>
    </row>
    <row r="237" spans="1:16" hidden="1" x14ac:dyDescent="0.25">
      <c r="A237" s="374">
        <v>6329</v>
      </c>
      <c r="B237" s="410" t="s">
        <v>254</v>
      </c>
      <c r="C237" s="625">
        <f t="shared" si="291"/>
        <v>0</v>
      </c>
      <c r="D237" s="518"/>
      <c r="E237" s="519"/>
      <c r="F237" s="520">
        <f t="shared" si="321"/>
        <v>0</v>
      </c>
      <c r="G237" s="518"/>
      <c r="H237" s="519"/>
      <c r="I237" s="520">
        <f t="shared" si="322"/>
        <v>0</v>
      </c>
      <c r="J237" s="521"/>
      <c r="K237" s="519"/>
      <c r="L237" s="520">
        <f t="shared" si="323"/>
        <v>0</v>
      </c>
      <c r="M237" s="518"/>
      <c r="N237" s="519"/>
      <c r="O237" s="520">
        <f t="shared" si="324"/>
        <v>0</v>
      </c>
      <c r="P237" s="522"/>
    </row>
    <row r="238" spans="1:16" ht="24" hidden="1" x14ac:dyDescent="0.25">
      <c r="A238" s="567">
        <v>6330</v>
      </c>
      <c r="B238" s="568" t="s">
        <v>255</v>
      </c>
      <c r="C238" s="641">
        <f t="shared" si="291"/>
        <v>0</v>
      </c>
      <c r="D238" s="554"/>
      <c r="E238" s="555"/>
      <c r="F238" s="556">
        <f t="shared" si="321"/>
        <v>0</v>
      </c>
      <c r="G238" s="554"/>
      <c r="H238" s="555"/>
      <c r="I238" s="556">
        <f t="shared" si="322"/>
        <v>0</v>
      </c>
      <c r="J238" s="557"/>
      <c r="K238" s="555"/>
      <c r="L238" s="556">
        <f t="shared" si="323"/>
        <v>0</v>
      </c>
      <c r="M238" s="554"/>
      <c r="N238" s="555"/>
      <c r="O238" s="556">
        <f t="shared" si="324"/>
        <v>0</v>
      </c>
      <c r="P238" s="552"/>
    </row>
    <row r="239" spans="1:16" hidden="1" x14ac:dyDescent="0.25">
      <c r="A239" s="528">
        <v>6360</v>
      </c>
      <c r="B239" s="418" t="s">
        <v>256</v>
      </c>
      <c r="C239" s="626">
        <f t="shared" si="291"/>
        <v>0</v>
      </c>
      <c r="D239" s="523"/>
      <c r="E239" s="524"/>
      <c r="F239" s="525">
        <f t="shared" si="321"/>
        <v>0</v>
      </c>
      <c r="G239" s="523"/>
      <c r="H239" s="524"/>
      <c r="I239" s="525">
        <f t="shared" si="322"/>
        <v>0</v>
      </c>
      <c r="J239" s="526"/>
      <c r="K239" s="524"/>
      <c r="L239" s="525">
        <f t="shared" si="323"/>
        <v>0</v>
      </c>
      <c r="M239" s="523"/>
      <c r="N239" s="524"/>
      <c r="O239" s="525">
        <f t="shared" si="324"/>
        <v>0</v>
      </c>
      <c r="P239" s="527"/>
    </row>
    <row r="240" spans="1:16" ht="36" hidden="1" x14ac:dyDescent="0.25">
      <c r="A240" s="398">
        <v>6400</v>
      </c>
      <c r="B240" s="508" t="s">
        <v>257</v>
      </c>
      <c r="C240" s="624">
        <f t="shared" si="291"/>
        <v>0</v>
      </c>
      <c r="D240" s="509">
        <f t="shared" ref="D240:E240" si="325">SUM(D241,D245)</f>
        <v>0</v>
      </c>
      <c r="E240" s="510">
        <f t="shared" si="325"/>
        <v>0</v>
      </c>
      <c r="F240" s="511">
        <f>SUM(F241,F245)</f>
        <v>0</v>
      </c>
      <c r="G240" s="509">
        <f t="shared" ref="G240:O240" si="326">SUM(G241,G245)</f>
        <v>0</v>
      </c>
      <c r="H240" s="510">
        <f t="shared" si="326"/>
        <v>0</v>
      </c>
      <c r="I240" s="511">
        <f t="shared" si="326"/>
        <v>0</v>
      </c>
      <c r="J240" s="512">
        <f t="shared" si="326"/>
        <v>0</v>
      </c>
      <c r="K240" s="510">
        <f t="shared" si="326"/>
        <v>0</v>
      </c>
      <c r="L240" s="511">
        <f t="shared" si="326"/>
        <v>0</v>
      </c>
      <c r="M240" s="509">
        <f t="shared" si="326"/>
        <v>0</v>
      </c>
      <c r="N240" s="510">
        <f t="shared" si="326"/>
        <v>0</v>
      </c>
      <c r="O240" s="511">
        <f t="shared" si="326"/>
        <v>0</v>
      </c>
      <c r="P240" s="540"/>
    </row>
    <row r="241" spans="1:17" ht="24" hidden="1" x14ac:dyDescent="0.25">
      <c r="A241" s="536">
        <v>6410</v>
      </c>
      <c r="B241" s="410" t="s">
        <v>258</v>
      </c>
      <c r="C241" s="625">
        <f t="shared" si="291"/>
        <v>0</v>
      </c>
      <c r="D241" s="537">
        <f t="shared" ref="D241:E241" si="327">SUM(D242:D244)</f>
        <v>0</v>
      </c>
      <c r="E241" s="538">
        <f t="shared" si="327"/>
        <v>0</v>
      </c>
      <c r="F241" s="520">
        <f>SUM(F242:F244)</f>
        <v>0</v>
      </c>
      <c r="G241" s="537">
        <f t="shared" ref="G241:O241" si="328">SUM(G242:G244)</f>
        <v>0</v>
      </c>
      <c r="H241" s="538">
        <f t="shared" si="328"/>
        <v>0</v>
      </c>
      <c r="I241" s="520">
        <f t="shared" si="328"/>
        <v>0</v>
      </c>
      <c r="J241" s="539">
        <f t="shared" si="328"/>
        <v>0</v>
      </c>
      <c r="K241" s="538">
        <f t="shared" si="328"/>
        <v>0</v>
      </c>
      <c r="L241" s="520">
        <f t="shared" si="328"/>
        <v>0</v>
      </c>
      <c r="M241" s="537">
        <f t="shared" si="328"/>
        <v>0</v>
      </c>
      <c r="N241" s="538">
        <f t="shared" si="328"/>
        <v>0</v>
      </c>
      <c r="O241" s="520">
        <f t="shared" si="328"/>
        <v>0</v>
      </c>
      <c r="P241" s="550"/>
    </row>
    <row r="242" spans="1:17" hidden="1" x14ac:dyDescent="0.25">
      <c r="A242" s="381">
        <v>6411</v>
      </c>
      <c r="B242" s="541" t="s">
        <v>259</v>
      </c>
      <c r="C242" s="626">
        <f t="shared" si="291"/>
        <v>0</v>
      </c>
      <c r="D242" s="523"/>
      <c r="E242" s="524"/>
      <c r="F242" s="525">
        <f t="shared" ref="F242:F244" si="329">D242+E242</f>
        <v>0</v>
      </c>
      <c r="G242" s="523"/>
      <c r="H242" s="524"/>
      <c r="I242" s="525">
        <f t="shared" ref="I242:I244" si="330">G242+H242</f>
        <v>0</v>
      </c>
      <c r="J242" s="526"/>
      <c r="K242" s="524"/>
      <c r="L242" s="525">
        <f t="shared" ref="L242:L244" si="331">J242+K242</f>
        <v>0</v>
      </c>
      <c r="M242" s="523"/>
      <c r="N242" s="524"/>
      <c r="O242" s="525">
        <f t="shared" ref="O242:O244" si="332">M242+N242</f>
        <v>0</v>
      </c>
      <c r="P242" s="527"/>
    </row>
    <row r="243" spans="1:17" ht="36" hidden="1" x14ac:dyDescent="0.25">
      <c r="A243" s="381">
        <v>6412</v>
      </c>
      <c r="B243" s="418" t="s">
        <v>260</v>
      </c>
      <c r="C243" s="626">
        <f t="shared" si="291"/>
        <v>0</v>
      </c>
      <c r="D243" s="523"/>
      <c r="E243" s="524"/>
      <c r="F243" s="525">
        <f t="shared" si="329"/>
        <v>0</v>
      </c>
      <c r="G243" s="523"/>
      <c r="H243" s="524"/>
      <c r="I243" s="525">
        <f t="shared" si="330"/>
        <v>0</v>
      </c>
      <c r="J243" s="526"/>
      <c r="K243" s="524"/>
      <c r="L243" s="525">
        <f t="shared" si="331"/>
        <v>0</v>
      </c>
      <c r="M243" s="523"/>
      <c r="N243" s="524"/>
      <c r="O243" s="525">
        <f t="shared" si="332"/>
        <v>0</v>
      </c>
      <c r="P243" s="527"/>
    </row>
    <row r="244" spans="1:17" ht="36" hidden="1" x14ac:dyDescent="0.25">
      <c r="A244" s="381">
        <v>6419</v>
      </c>
      <c r="B244" s="418" t="s">
        <v>261</v>
      </c>
      <c r="C244" s="626">
        <f t="shared" si="291"/>
        <v>0</v>
      </c>
      <c r="D244" s="523"/>
      <c r="E244" s="524"/>
      <c r="F244" s="525">
        <f t="shared" si="329"/>
        <v>0</v>
      </c>
      <c r="G244" s="523"/>
      <c r="H244" s="524"/>
      <c r="I244" s="525">
        <f t="shared" si="330"/>
        <v>0</v>
      </c>
      <c r="J244" s="526"/>
      <c r="K244" s="524"/>
      <c r="L244" s="525">
        <f t="shared" si="331"/>
        <v>0</v>
      </c>
      <c r="M244" s="523"/>
      <c r="N244" s="524"/>
      <c r="O244" s="525">
        <f t="shared" si="332"/>
        <v>0</v>
      </c>
      <c r="P244" s="527"/>
    </row>
    <row r="245" spans="1:17" ht="48" hidden="1" x14ac:dyDescent="0.25">
      <c r="A245" s="528">
        <v>6420</v>
      </c>
      <c r="B245" s="418" t="s">
        <v>262</v>
      </c>
      <c r="C245" s="626">
        <f t="shared" si="291"/>
        <v>0</v>
      </c>
      <c r="D245" s="529">
        <f t="shared" ref="D245:E245" si="333">SUM(D246:D249)</f>
        <v>0</v>
      </c>
      <c r="E245" s="530">
        <f t="shared" si="333"/>
        <v>0</v>
      </c>
      <c r="F245" s="525">
        <f>SUM(F246:F249)</f>
        <v>0</v>
      </c>
      <c r="G245" s="529">
        <f t="shared" ref="G245:H245" si="334">SUM(G246:G249)</f>
        <v>0</v>
      </c>
      <c r="H245" s="530">
        <f t="shared" si="334"/>
        <v>0</v>
      </c>
      <c r="I245" s="525">
        <f>SUM(I246:I249)</f>
        <v>0</v>
      </c>
      <c r="J245" s="531">
        <f t="shared" ref="J245:K245" si="335">SUM(J246:J249)</f>
        <v>0</v>
      </c>
      <c r="K245" s="530">
        <f t="shared" si="335"/>
        <v>0</v>
      </c>
      <c r="L245" s="525">
        <f>SUM(L246:L249)</f>
        <v>0</v>
      </c>
      <c r="M245" s="529">
        <f t="shared" ref="M245:O245" si="336">SUM(M246:M249)</f>
        <v>0</v>
      </c>
      <c r="N245" s="530">
        <f t="shared" si="336"/>
        <v>0</v>
      </c>
      <c r="O245" s="525">
        <f t="shared" si="336"/>
        <v>0</v>
      </c>
      <c r="P245" s="527"/>
    </row>
    <row r="246" spans="1:17" ht="36" hidden="1" x14ac:dyDescent="0.25">
      <c r="A246" s="381">
        <v>6421</v>
      </c>
      <c r="B246" s="418" t="s">
        <v>263</v>
      </c>
      <c r="C246" s="626">
        <f t="shared" si="291"/>
        <v>0</v>
      </c>
      <c r="D246" s="523"/>
      <c r="E246" s="524"/>
      <c r="F246" s="525">
        <f t="shared" ref="F246:F249" si="337">D246+E246</f>
        <v>0</v>
      </c>
      <c r="G246" s="523"/>
      <c r="H246" s="524"/>
      <c r="I246" s="525">
        <f t="shared" ref="I246:I249" si="338">G246+H246</f>
        <v>0</v>
      </c>
      <c r="J246" s="526"/>
      <c r="K246" s="524"/>
      <c r="L246" s="525">
        <f t="shared" ref="L246:L249" si="339">J246+K246</f>
        <v>0</v>
      </c>
      <c r="M246" s="523"/>
      <c r="N246" s="524"/>
      <c r="O246" s="525">
        <f t="shared" ref="O246:O249" si="340">M246+N246</f>
        <v>0</v>
      </c>
      <c r="P246" s="527"/>
    </row>
    <row r="247" spans="1:17" hidden="1" x14ac:dyDescent="0.25">
      <c r="A247" s="381">
        <v>6422</v>
      </c>
      <c r="B247" s="418" t="s">
        <v>264</v>
      </c>
      <c r="C247" s="626">
        <f t="shared" si="291"/>
        <v>0</v>
      </c>
      <c r="D247" s="523"/>
      <c r="E247" s="524"/>
      <c r="F247" s="525">
        <f t="shared" si="337"/>
        <v>0</v>
      </c>
      <c r="G247" s="523"/>
      <c r="H247" s="524"/>
      <c r="I247" s="525">
        <f t="shared" si="338"/>
        <v>0</v>
      </c>
      <c r="J247" s="526"/>
      <c r="K247" s="524"/>
      <c r="L247" s="525">
        <f t="shared" si="339"/>
        <v>0</v>
      </c>
      <c r="M247" s="523"/>
      <c r="N247" s="524"/>
      <c r="O247" s="525">
        <f t="shared" si="340"/>
        <v>0</v>
      </c>
      <c r="P247" s="527"/>
    </row>
    <row r="248" spans="1:17" ht="13.5" hidden="1" customHeight="1" x14ac:dyDescent="0.25">
      <c r="A248" s="381">
        <v>6423</v>
      </c>
      <c r="B248" s="418" t="s">
        <v>265</v>
      </c>
      <c r="C248" s="626">
        <f t="shared" si="291"/>
        <v>0</v>
      </c>
      <c r="D248" s="523"/>
      <c r="E248" s="524"/>
      <c r="F248" s="525">
        <f t="shared" si="337"/>
        <v>0</v>
      </c>
      <c r="G248" s="523"/>
      <c r="H248" s="524"/>
      <c r="I248" s="525">
        <f t="shared" si="338"/>
        <v>0</v>
      </c>
      <c r="J248" s="526"/>
      <c r="K248" s="524"/>
      <c r="L248" s="525">
        <f t="shared" si="339"/>
        <v>0</v>
      </c>
      <c r="M248" s="523"/>
      <c r="N248" s="524"/>
      <c r="O248" s="525">
        <f t="shared" si="340"/>
        <v>0</v>
      </c>
      <c r="P248" s="527"/>
    </row>
    <row r="249" spans="1:17" ht="36" hidden="1" x14ac:dyDescent="0.25">
      <c r="A249" s="381">
        <v>6424</v>
      </c>
      <c r="B249" s="418" t="s">
        <v>266</v>
      </c>
      <c r="C249" s="626">
        <f t="shared" si="291"/>
        <v>0</v>
      </c>
      <c r="D249" s="523"/>
      <c r="E249" s="524"/>
      <c r="F249" s="525">
        <f t="shared" si="337"/>
        <v>0</v>
      </c>
      <c r="G249" s="523"/>
      <c r="H249" s="524"/>
      <c r="I249" s="525">
        <f t="shared" si="338"/>
        <v>0</v>
      </c>
      <c r="J249" s="526"/>
      <c r="K249" s="524"/>
      <c r="L249" s="525">
        <f t="shared" si="339"/>
        <v>0</v>
      </c>
      <c r="M249" s="523"/>
      <c r="N249" s="524"/>
      <c r="O249" s="525">
        <f t="shared" si="340"/>
        <v>0</v>
      </c>
      <c r="P249" s="527"/>
      <c r="Q249" s="569"/>
    </row>
    <row r="250" spans="1:17" ht="60" hidden="1" x14ac:dyDescent="0.25">
      <c r="A250" s="398">
        <v>6500</v>
      </c>
      <c r="B250" s="508" t="s">
        <v>267</v>
      </c>
      <c r="C250" s="628">
        <f t="shared" si="291"/>
        <v>0</v>
      </c>
      <c r="D250" s="543">
        <f t="shared" ref="D250:O250" si="341">SUM(D251)</f>
        <v>0</v>
      </c>
      <c r="E250" s="544">
        <f t="shared" si="341"/>
        <v>0</v>
      </c>
      <c r="F250" s="545">
        <f t="shared" si="341"/>
        <v>0</v>
      </c>
      <c r="G250" s="454">
        <f t="shared" si="341"/>
        <v>0</v>
      </c>
      <c r="H250" s="455">
        <f t="shared" si="341"/>
        <v>0</v>
      </c>
      <c r="I250" s="545">
        <f t="shared" si="341"/>
        <v>0</v>
      </c>
      <c r="J250" s="570">
        <f t="shared" si="341"/>
        <v>0</v>
      </c>
      <c r="K250" s="455">
        <f t="shared" si="341"/>
        <v>0</v>
      </c>
      <c r="L250" s="545">
        <f t="shared" si="341"/>
        <v>0</v>
      </c>
      <c r="M250" s="454">
        <f t="shared" si="341"/>
        <v>0</v>
      </c>
      <c r="N250" s="455">
        <f t="shared" si="341"/>
        <v>0</v>
      </c>
      <c r="O250" s="545">
        <f t="shared" si="341"/>
        <v>0</v>
      </c>
      <c r="P250" s="540"/>
      <c r="Q250" s="569"/>
    </row>
    <row r="251" spans="1:17" ht="48" hidden="1" x14ac:dyDescent="0.25">
      <c r="A251" s="381">
        <v>6510</v>
      </c>
      <c r="B251" s="418" t="s">
        <v>268</v>
      </c>
      <c r="C251" s="626">
        <f t="shared" si="291"/>
        <v>0</v>
      </c>
      <c r="D251" s="532"/>
      <c r="E251" s="533"/>
      <c r="F251" s="571">
        <f>D251+E251</f>
        <v>0</v>
      </c>
      <c r="G251" s="572"/>
      <c r="H251" s="573"/>
      <c r="I251" s="571">
        <f>G251+H251</f>
        <v>0</v>
      </c>
      <c r="J251" s="574"/>
      <c r="K251" s="573"/>
      <c r="L251" s="571">
        <f>J251+K251</f>
        <v>0</v>
      </c>
      <c r="M251" s="572"/>
      <c r="N251" s="573"/>
      <c r="O251" s="571">
        <f t="shared" ref="O251" si="342">M251+N251</f>
        <v>0</v>
      </c>
      <c r="P251" s="550"/>
      <c r="Q251" s="569"/>
    </row>
    <row r="252" spans="1:17" ht="48" hidden="1" x14ac:dyDescent="0.25">
      <c r="A252" s="575">
        <v>7000</v>
      </c>
      <c r="B252" s="575" t="s">
        <v>269</v>
      </c>
      <c r="C252" s="643">
        <f t="shared" si="291"/>
        <v>0</v>
      </c>
      <c r="D252" s="576">
        <f t="shared" ref="D252:E252" si="343">SUM(D253,D263)</f>
        <v>0</v>
      </c>
      <c r="E252" s="577">
        <f t="shared" si="343"/>
        <v>0</v>
      </c>
      <c r="F252" s="578">
        <f>SUM(F253,F263)</f>
        <v>0</v>
      </c>
      <c r="G252" s="576">
        <f t="shared" ref="G252:H252" si="344">SUM(G253,G263)</f>
        <v>0</v>
      </c>
      <c r="H252" s="577">
        <f t="shared" si="344"/>
        <v>0</v>
      </c>
      <c r="I252" s="578">
        <f>SUM(I253,I263)</f>
        <v>0</v>
      </c>
      <c r="J252" s="579">
        <f t="shared" ref="J252:K252" si="345">SUM(J253,J263)</f>
        <v>0</v>
      </c>
      <c r="K252" s="577">
        <f t="shared" si="345"/>
        <v>0</v>
      </c>
      <c r="L252" s="578">
        <f>SUM(L253,L263)</f>
        <v>0</v>
      </c>
      <c r="M252" s="576">
        <f t="shared" ref="M252:O252" si="346">SUM(M253,M263)</f>
        <v>0</v>
      </c>
      <c r="N252" s="577">
        <f t="shared" si="346"/>
        <v>0</v>
      </c>
      <c r="O252" s="578">
        <f t="shared" si="346"/>
        <v>0</v>
      </c>
      <c r="P252" s="273"/>
    </row>
    <row r="253" spans="1:17" ht="24" hidden="1" x14ac:dyDescent="0.25">
      <c r="A253" s="398">
        <v>7200</v>
      </c>
      <c r="B253" s="508" t="s">
        <v>270</v>
      </c>
      <c r="C253" s="624">
        <f t="shared" si="291"/>
        <v>0</v>
      </c>
      <c r="D253" s="509">
        <f t="shared" ref="D253:O253" si="347">SUM(D254,D255,D256,D257,D261,D262)</f>
        <v>0</v>
      </c>
      <c r="E253" s="510">
        <f t="shared" si="347"/>
        <v>0</v>
      </c>
      <c r="F253" s="511">
        <f t="shared" si="347"/>
        <v>0</v>
      </c>
      <c r="G253" s="509">
        <f t="shared" si="347"/>
        <v>0</v>
      </c>
      <c r="H253" s="510">
        <f t="shared" si="347"/>
        <v>0</v>
      </c>
      <c r="I253" s="511">
        <f t="shared" si="347"/>
        <v>0</v>
      </c>
      <c r="J253" s="512">
        <f t="shared" si="347"/>
        <v>0</v>
      </c>
      <c r="K253" s="510">
        <f t="shared" si="347"/>
        <v>0</v>
      </c>
      <c r="L253" s="511">
        <f t="shared" si="347"/>
        <v>0</v>
      </c>
      <c r="M253" s="509">
        <f t="shared" si="347"/>
        <v>0</v>
      </c>
      <c r="N253" s="510">
        <f t="shared" si="347"/>
        <v>0</v>
      </c>
      <c r="O253" s="511">
        <f t="shared" si="347"/>
        <v>0</v>
      </c>
      <c r="P253" s="513"/>
    </row>
    <row r="254" spans="1:17" ht="24" hidden="1" x14ac:dyDescent="0.25">
      <c r="A254" s="536">
        <v>7210</v>
      </c>
      <c r="B254" s="410" t="s">
        <v>271</v>
      </c>
      <c r="C254" s="625">
        <f t="shared" si="291"/>
        <v>0</v>
      </c>
      <c r="D254" s="518"/>
      <c r="E254" s="519"/>
      <c r="F254" s="520">
        <f t="shared" ref="F254:F256" si="348">D254+E254</f>
        <v>0</v>
      </c>
      <c r="G254" s="518"/>
      <c r="H254" s="519"/>
      <c r="I254" s="520">
        <f t="shared" ref="I254:I256" si="349">G254+H254</f>
        <v>0</v>
      </c>
      <c r="J254" s="521"/>
      <c r="K254" s="519"/>
      <c r="L254" s="520">
        <f t="shared" ref="L254:L256" si="350">J254+K254</f>
        <v>0</v>
      </c>
      <c r="M254" s="518"/>
      <c r="N254" s="519"/>
      <c r="O254" s="520">
        <f t="shared" ref="O254:O256" si="351">M254+N254</f>
        <v>0</v>
      </c>
      <c r="P254" s="522"/>
    </row>
    <row r="255" spans="1:17" s="569" customFormat="1" ht="36" hidden="1" x14ac:dyDescent="0.25">
      <c r="A255" s="528">
        <v>7220</v>
      </c>
      <c r="B255" s="418" t="s">
        <v>272</v>
      </c>
      <c r="C255" s="626">
        <f t="shared" si="291"/>
        <v>0</v>
      </c>
      <c r="D255" s="523"/>
      <c r="E255" s="524"/>
      <c r="F255" s="525">
        <f t="shared" si="348"/>
        <v>0</v>
      </c>
      <c r="G255" s="523"/>
      <c r="H255" s="524"/>
      <c r="I255" s="525">
        <f t="shared" si="349"/>
        <v>0</v>
      </c>
      <c r="J255" s="526"/>
      <c r="K255" s="524"/>
      <c r="L255" s="525">
        <f t="shared" si="350"/>
        <v>0</v>
      </c>
      <c r="M255" s="523"/>
      <c r="N255" s="524"/>
      <c r="O255" s="525">
        <f t="shared" si="351"/>
        <v>0</v>
      </c>
      <c r="P255" s="527"/>
    </row>
    <row r="256" spans="1:17" ht="24" hidden="1" x14ac:dyDescent="0.25">
      <c r="A256" s="528">
        <v>7230</v>
      </c>
      <c r="B256" s="418" t="s">
        <v>43</v>
      </c>
      <c r="C256" s="626">
        <f t="shared" si="291"/>
        <v>0</v>
      </c>
      <c r="D256" s="523"/>
      <c r="E256" s="524"/>
      <c r="F256" s="525">
        <f t="shared" si="348"/>
        <v>0</v>
      </c>
      <c r="G256" s="523"/>
      <c r="H256" s="524"/>
      <c r="I256" s="525">
        <f t="shared" si="349"/>
        <v>0</v>
      </c>
      <c r="J256" s="526"/>
      <c r="K256" s="524"/>
      <c r="L256" s="525">
        <f t="shared" si="350"/>
        <v>0</v>
      </c>
      <c r="M256" s="523"/>
      <c r="N256" s="524"/>
      <c r="O256" s="525">
        <f t="shared" si="351"/>
        <v>0</v>
      </c>
      <c r="P256" s="527"/>
    </row>
    <row r="257" spans="1:16" ht="24" hidden="1" x14ac:dyDescent="0.25">
      <c r="A257" s="528">
        <v>7240</v>
      </c>
      <c r="B257" s="418" t="s">
        <v>273</v>
      </c>
      <c r="C257" s="626">
        <f t="shared" si="291"/>
        <v>0</v>
      </c>
      <c r="D257" s="529">
        <f t="shared" ref="D257:K257" si="352">SUM(D258:D260)</f>
        <v>0</v>
      </c>
      <c r="E257" s="530">
        <f t="shared" si="352"/>
        <v>0</v>
      </c>
      <c r="F257" s="525">
        <f t="shared" si="352"/>
        <v>0</v>
      </c>
      <c r="G257" s="529">
        <f t="shared" si="352"/>
        <v>0</v>
      </c>
      <c r="H257" s="530">
        <f t="shared" si="352"/>
        <v>0</v>
      </c>
      <c r="I257" s="525">
        <f t="shared" si="352"/>
        <v>0</v>
      </c>
      <c r="J257" s="531">
        <f t="shared" si="352"/>
        <v>0</v>
      </c>
      <c r="K257" s="530">
        <f t="shared" si="352"/>
        <v>0</v>
      </c>
      <c r="L257" s="525">
        <f>SUM(L258:L260)</f>
        <v>0</v>
      </c>
      <c r="M257" s="529">
        <f t="shared" ref="M257:O257" si="353">SUM(M258:M260)</f>
        <v>0</v>
      </c>
      <c r="N257" s="530">
        <f t="shared" si="353"/>
        <v>0</v>
      </c>
      <c r="O257" s="525">
        <f t="shared" si="353"/>
        <v>0</v>
      </c>
      <c r="P257" s="527"/>
    </row>
    <row r="258" spans="1:16" ht="48" hidden="1" x14ac:dyDescent="0.25">
      <c r="A258" s="381">
        <v>7245</v>
      </c>
      <c r="B258" s="418" t="s">
        <v>274</v>
      </c>
      <c r="C258" s="626">
        <f t="shared" si="291"/>
        <v>0</v>
      </c>
      <c r="D258" s="523"/>
      <c r="E258" s="524"/>
      <c r="F258" s="525">
        <f t="shared" ref="F258:F262" si="354">D258+E258</f>
        <v>0</v>
      </c>
      <c r="G258" s="523"/>
      <c r="H258" s="524"/>
      <c r="I258" s="525">
        <f t="shared" ref="I258:I262" si="355">G258+H258</f>
        <v>0</v>
      </c>
      <c r="J258" s="526"/>
      <c r="K258" s="524"/>
      <c r="L258" s="525">
        <f t="shared" ref="L258:L262" si="356">J258+K258</f>
        <v>0</v>
      </c>
      <c r="M258" s="523"/>
      <c r="N258" s="524"/>
      <c r="O258" s="525">
        <f t="shared" ref="O258:O262" si="357">M258+N258</f>
        <v>0</v>
      </c>
      <c r="P258" s="527"/>
    </row>
    <row r="259" spans="1:16" ht="84.75" hidden="1" customHeight="1" x14ac:dyDescent="0.25">
      <c r="A259" s="381">
        <v>7246</v>
      </c>
      <c r="B259" s="418" t="s">
        <v>275</v>
      </c>
      <c r="C259" s="626">
        <f t="shared" si="291"/>
        <v>0</v>
      </c>
      <c r="D259" s="523"/>
      <c r="E259" s="524"/>
      <c r="F259" s="525">
        <f t="shared" si="354"/>
        <v>0</v>
      </c>
      <c r="G259" s="523"/>
      <c r="H259" s="524"/>
      <c r="I259" s="525">
        <f t="shared" si="355"/>
        <v>0</v>
      </c>
      <c r="J259" s="526"/>
      <c r="K259" s="524"/>
      <c r="L259" s="525">
        <f t="shared" si="356"/>
        <v>0</v>
      </c>
      <c r="M259" s="523"/>
      <c r="N259" s="524"/>
      <c r="O259" s="525">
        <f t="shared" si="357"/>
        <v>0</v>
      </c>
      <c r="P259" s="527"/>
    </row>
    <row r="260" spans="1:16" ht="36" hidden="1" x14ac:dyDescent="0.25">
      <c r="A260" s="381">
        <v>7247</v>
      </c>
      <c r="B260" s="418" t="s">
        <v>276</v>
      </c>
      <c r="C260" s="626">
        <f t="shared" si="291"/>
        <v>0</v>
      </c>
      <c r="D260" s="523"/>
      <c r="E260" s="524"/>
      <c r="F260" s="525">
        <f t="shared" si="354"/>
        <v>0</v>
      </c>
      <c r="G260" s="523"/>
      <c r="H260" s="524"/>
      <c r="I260" s="525">
        <f t="shared" si="355"/>
        <v>0</v>
      </c>
      <c r="J260" s="526"/>
      <c r="K260" s="524"/>
      <c r="L260" s="525">
        <f t="shared" si="356"/>
        <v>0</v>
      </c>
      <c r="M260" s="523"/>
      <c r="N260" s="524"/>
      <c r="O260" s="525">
        <f t="shared" si="357"/>
        <v>0</v>
      </c>
      <c r="P260" s="527"/>
    </row>
    <row r="261" spans="1:16" ht="24" hidden="1" x14ac:dyDescent="0.25">
      <c r="A261" s="528">
        <v>7260</v>
      </c>
      <c r="B261" s="418" t="s">
        <v>277</v>
      </c>
      <c r="C261" s="626">
        <f t="shared" si="291"/>
        <v>0</v>
      </c>
      <c r="D261" s="523"/>
      <c r="E261" s="524"/>
      <c r="F261" s="525">
        <f t="shared" si="354"/>
        <v>0</v>
      </c>
      <c r="G261" s="523"/>
      <c r="H261" s="524"/>
      <c r="I261" s="525">
        <f t="shared" si="355"/>
        <v>0</v>
      </c>
      <c r="J261" s="526"/>
      <c r="K261" s="524"/>
      <c r="L261" s="525">
        <f t="shared" si="356"/>
        <v>0</v>
      </c>
      <c r="M261" s="523"/>
      <c r="N261" s="524"/>
      <c r="O261" s="525">
        <f t="shared" si="357"/>
        <v>0</v>
      </c>
      <c r="P261" s="527"/>
    </row>
    <row r="262" spans="1:16" ht="60" hidden="1" x14ac:dyDescent="0.25">
      <c r="A262" s="528">
        <v>7270</v>
      </c>
      <c r="B262" s="418" t="s">
        <v>278</v>
      </c>
      <c r="C262" s="626">
        <f t="shared" si="291"/>
        <v>0</v>
      </c>
      <c r="D262" s="523"/>
      <c r="E262" s="524"/>
      <c r="F262" s="525">
        <f t="shared" si="354"/>
        <v>0</v>
      </c>
      <c r="G262" s="523"/>
      <c r="H262" s="524"/>
      <c r="I262" s="525">
        <f t="shared" si="355"/>
        <v>0</v>
      </c>
      <c r="J262" s="526"/>
      <c r="K262" s="524"/>
      <c r="L262" s="525">
        <f t="shared" si="356"/>
        <v>0</v>
      </c>
      <c r="M262" s="523"/>
      <c r="N262" s="524"/>
      <c r="O262" s="525">
        <f t="shared" si="357"/>
        <v>0</v>
      </c>
      <c r="P262" s="527"/>
    </row>
    <row r="263" spans="1:16" hidden="1" x14ac:dyDescent="0.25">
      <c r="A263" s="466">
        <v>7700</v>
      </c>
      <c r="B263" s="436" t="s">
        <v>279</v>
      </c>
      <c r="C263" s="628">
        <f t="shared" si="291"/>
        <v>0</v>
      </c>
      <c r="D263" s="543">
        <f t="shared" ref="D263:O263" si="358">D264</f>
        <v>0</v>
      </c>
      <c r="E263" s="544">
        <f t="shared" si="358"/>
        <v>0</v>
      </c>
      <c r="F263" s="545">
        <f t="shared" si="358"/>
        <v>0</v>
      </c>
      <c r="G263" s="543">
        <f t="shared" si="358"/>
        <v>0</v>
      </c>
      <c r="H263" s="544">
        <f t="shared" si="358"/>
        <v>0</v>
      </c>
      <c r="I263" s="545">
        <f t="shared" si="358"/>
        <v>0</v>
      </c>
      <c r="J263" s="546">
        <f t="shared" si="358"/>
        <v>0</v>
      </c>
      <c r="K263" s="544">
        <f t="shared" si="358"/>
        <v>0</v>
      </c>
      <c r="L263" s="545">
        <f t="shared" si="358"/>
        <v>0</v>
      </c>
      <c r="M263" s="543">
        <f t="shared" si="358"/>
        <v>0</v>
      </c>
      <c r="N263" s="544">
        <f t="shared" si="358"/>
        <v>0</v>
      </c>
      <c r="O263" s="545">
        <f t="shared" si="358"/>
        <v>0</v>
      </c>
      <c r="P263" s="540"/>
    </row>
    <row r="264" spans="1:16" hidden="1" x14ac:dyDescent="0.25">
      <c r="A264" s="514">
        <v>7720</v>
      </c>
      <c r="B264" s="410" t="s">
        <v>280</v>
      </c>
      <c r="C264" s="627">
        <f t="shared" si="291"/>
        <v>0</v>
      </c>
      <c r="D264" s="572"/>
      <c r="E264" s="573"/>
      <c r="F264" s="571">
        <f>D264+E264</f>
        <v>0</v>
      </c>
      <c r="G264" s="572"/>
      <c r="H264" s="573"/>
      <c r="I264" s="571">
        <f>G264+H264</f>
        <v>0</v>
      </c>
      <c r="J264" s="574"/>
      <c r="K264" s="573"/>
      <c r="L264" s="571">
        <f>J264+K264</f>
        <v>0</v>
      </c>
      <c r="M264" s="572"/>
      <c r="N264" s="573"/>
      <c r="O264" s="571">
        <f t="shared" ref="O264" si="359">M264+N264</f>
        <v>0</v>
      </c>
      <c r="P264" s="550"/>
    </row>
    <row r="265" spans="1:16" hidden="1" x14ac:dyDescent="0.25">
      <c r="A265" s="580">
        <v>9000</v>
      </c>
      <c r="B265" s="581" t="s">
        <v>281</v>
      </c>
      <c r="C265" s="644">
        <f t="shared" si="291"/>
        <v>0</v>
      </c>
      <c r="D265" s="582">
        <f t="shared" ref="D265:O266" si="360">D266</f>
        <v>0</v>
      </c>
      <c r="E265" s="583">
        <f t="shared" si="360"/>
        <v>0</v>
      </c>
      <c r="F265" s="584">
        <f t="shared" si="360"/>
        <v>0</v>
      </c>
      <c r="G265" s="582">
        <f t="shared" si="360"/>
        <v>0</v>
      </c>
      <c r="H265" s="583">
        <f t="shared" si="360"/>
        <v>0</v>
      </c>
      <c r="I265" s="584">
        <f>I266</f>
        <v>0</v>
      </c>
      <c r="J265" s="585">
        <f t="shared" si="360"/>
        <v>0</v>
      </c>
      <c r="K265" s="583">
        <f t="shared" si="360"/>
        <v>0</v>
      </c>
      <c r="L265" s="584">
        <f t="shared" si="360"/>
        <v>0</v>
      </c>
      <c r="M265" s="582">
        <f t="shared" si="360"/>
        <v>0</v>
      </c>
      <c r="N265" s="583">
        <f t="shared" si="360"/>
        <v>0</v>
      </c>
      <c r="O265" s="584">
        <f t="shared" si="360"/>
        <v>0</v>
      </c>
      <c r="P265" s="281"/>
    </row>
    <row r="266" spans="1:16" ht="24" hidden="1" x14ac:dyDescent="0.25">
      <c r="A266" s="586">
        <v>9200</v>
      </c>
      <c r="B266" s="418" t="s">
        <v>282</v>
      </c>
      <c r="C266" s="632">
        <f t="shared" si="291"/>
        <v>0</v>
      </c>
      <c r="D266" s="476">
        <f t="shared" si="360"/>
        <v>0</v>
      </c>
      <c r="E266" s="477">
        <f t="shared" si="360"/>
        <v>0</v>
      </c>
      <c r="F266" s="515">
        <f t="shared" si="360"/>
        <v>0</v>
      </c>
      <c r="G266" s="476">
        <f t="shared" si="360"/>
        <v>0</v>
      </c>
      <c r="H266" s="477">
        <f t="shared" si="360"/>
        <v>0</v>
      </c>
      <c r="I266" s="515">
        <f t="shared" si="360"/>
        <v>0</v>
      </c>
      <c r="J266" s="516">
        <f t="shared" si="360"/>
        <v>0</v>
      </c>
      <c r="K266" s="477">
        <f t="shared" si="360"/>
        <v>0</v>
      </c>
      <c r="L266" s="515">
        <f t="shared" si="360"/>
        <v>0</v>
      </c>
      <c r="M266" s="476">
        <f t="shared" si="360"/>
        <v>0</v>
      </c>
      <c r="N266" s="477">
        <f t="shared" si="360"/>
        <v>0</v>
      </c>
      <c r="O266" s="515">
        <f t="shared" si="360"/>
        <v>0</v>
      </c>
      <c r="P266" s="517"/>
    </row>
    <row r="267" spans="1:16" ht="24" hidden="1" x14ac:dyDescent="0.25">
      <c r="A267" s="587">
        <v>9260</v>
      </c>
      <c r="B267" s="418" t="s">
        <v>283</v>
      </c>
      <c r="C267" s="632">
        <f t="shared" si="291"/>
        <v>0</v>
      </c>
      <c r="D267" s="476">
        <f t="shared" ref="D267:O267" si="361">SUM(D268)</f>
        <v>0</v>
      </c>
      <c r="E267" s="477">
        <f t="shared" si="361"/>
        <v>0</v>
      </c>
      <c r="F267" s="515">
        <f t="shared" si="361"/>
        <v>0</v>
      </c>
      <c r="G267" s="476">
        <f t="shared" si="361"/>
        <v>0</v>
      </c>
      <c r="H267" s="477">
        <f t="shared" si="361"/>
        <v>0</v>
      </c>
      <c r="I267" s="515">
        <f t="shared" si="361"/>
        <v>0</v>
      </c>
      <c r="J267" s="516">
        <f t="shared" si="361"/>
        <v>0</v>
      </c>
      <c r="K267" s="477">
        <f t="shared" si="361"/>
        <v>0</v>
      </c>
      <c r="L267" s="515">
        <f t="shared" si="361"/>
        <v>0</v>
      </c>
      <c r="M267" s="476">
        <f t="shared" si="361"/>
        <v>0</v>
      </c>
      <c r="N267" s="477">
        <f t="shared" si="361"/>
        <v>0</v>
      </c>
      <c r="O267" s="515">
        <f t="shared" si="361"/>
        <v>0</v>
      </c>
      <c r="P267" s="517"/>
    </row>
    <row r="268" spans="1:16" ht="87" hidden="1" customHeight="1" x14ac:dyDescent="0.25">
      <c r="A268" s="588">
        <v>9263</v>
      </c>
      <c r="B268" s="418" t="s">
        <v>284</v>
      </c>
      <c r="C268" s="632">
        <f t="shared" si="291"/>
        <v>0</v>
      </c>
      <c r="D268" s="532"/>
      <c r="E268" s="533"/>
      <c r="F268" s="515">
        <f>D268+E268</f>
        <v>0</v>
      </c>
      <c r="G268" s="532"/>
      <c r="H268" s="533"/>
      <c r="I268" s="515">
        <f>G268+H268</f>
        <v>0</v>
      </c>
      <c r="J268" s="534"/>
      <c r="K268" s="533"/>
      <c r="L268" s="515">
        <f>J268+K268</f>
        <v>0</v>
      </c>
      <c r="M268" s="532"/>
      <c r="N268" s="533"/>
      <c r="O268" s="515">
        <f t="shared" ref="O268" si="362">M268+N268</f>
        <v>0</v>
      </c>
      <c r="P268" s="517"/>
    </row>
    <row r="269" spans="1:16" hidden="1" x14ac:dyDescent="0.25">
      <c r="A269" s="541"/>
      <c r="B269" s="418" t="s">
        <v>285</v>
      </c>
      <c r="C269" s="626">
        <f t="shared" si="291"/>
        <v>0</v>
      </c>
      <c r="D269" s="529">
        <f t="shared" ref="D269:E269" si="363">SUM(D270:D271)</f>
        <v>0</v>
      </c>
      <c r="E269" s="530">
        <f t="shared" si="363"/>
        <v>0</v>
      </c>
      <c r="F269" s="525">
        <f>SUM(F270:F271)</f>
        <v>0</v>
      </c>
      <c r="G269" s="529">
        <f t="shared" ref="G269:H269" si="364">SUM(G270:G271)</f>
        <v>0</v>
      </c>
      <c r="H269" s="530">
        <f t="shared" si="364"/>
        <v>0</v>
      </c>
      <c r="I269" s="525">
        <f>SUM(I270:I271)</f>
        <v>0</v>
      </c>
      <c r="J269" s="531">
        <f t="shared" ref="J269:K269" si="365">SUM(J270:J271)</f>
        <v>0</v>
      </c>
      <c r="K269" s="530">
        <f t="shared" si="365"/>
        <v>0</v>
      </c>
      <c r="L269" s="525">
        <f>SUM(L270:L271)</f>
        <v>0</v>
      </c>
      <c r="M269" s="529">
        <f t="shared" ref="M269:O269" si="366">SUM(M270:M271)</f>
        <v>0</v>
      </c>
      <c r="N269" s="530">
        <f t="shared" si="366"/>
        <v>0</v>
      </c>
      <c r="O269" s="525">
        <f t="shared" si="366"/>
        <v>0</v>
      </c>
      <c r="P269" s="527"/>
    </row>
    <row r="270" spans="1:16" hidden="1" x14ac:dyDescent="0.25">
      <c r="A270" s="541" t="s">
        <v>286</v>
      </c>
      <c r="B270" s="381" t="s">
        <v>287</v>
      </c>
      <c r="C270" s="626">
        <f t="shared" si="291"/>
        <v>0</v>
      </c>
      <c r="D270" s="523"/>
      <c r="E270" s="524"/>
      <c r="F270" s="525">
        <f t="shared" ref="F270:F271" si="367">D270+E270</f>
        <v>0</v>
      </c>
      <c r="G270" s="523"/>
      <c r="H270" s="524"/>
      <c r="I270" s="525">
        <f t="shared" ref="I270:I271" si="368">G270+H270</f>
        <v>0</v>
      </c>
      <c r="J270" s="526"/>
      <c r="K270" s="524"/>
      <c r="L270" s="525">
        <f t="shared" ref="L270:L271" si="369">J270+K270</f>
        <v>0</v>
      </c>
      <c r="M270" s="523"/>
      <c r="N270" s="524"/>
      <c r="O270" s="525">
        <f t="shared" ref="O270:O271" si="370">M270+N270</f>
        <v>0</v>
      </c>
      <c r="P270" s="527"/>
    </row>
    <row r="271" spans="1:16" ht="24" hidden="1" x14ac:dyDescent="0.25">
      <c r="A271" s="541" t="s">
        <v>288</v>
      </c>
      <c r="B271" s="589" t="s">
        <v>289</v>
      </c>
      <c r="C271" s="625">
        <f t="shared" si="291"/>
        <v>0</v>
      </c>
      <c r="D271" s="518"/>
      <c r="E271" s="519"/>
      <c r="F271" s="520">
        <f t="shared" si="367"/>
        <v>0</v>
      </c>
      <c r="G271" s="518"/>
      <c r="H271" s="519"/>
      <c r="I271" s="520">
        <f t="shared" si="368"/>
        <v>0</v>
      </c>
      <c r="J271" s="521"/>
      <c r="K271" s="519"/>
      <c r="L271" s="520">
        <f t="shared" si="369"/>
        <v>0</v>
      </c>
      <c r="M271" s="518"/>
      <c r="N271" s="519"/>
      <c r="O271" s="520">
        <f t="shared" si="370"/>
        <v>0</v>
      </c>
      <c r="P271" s="522"/>
    </row>
    <row r="272" spans="1:16" ht="12.75" thickBot="1" x14ac:dyDescent="0.3">
      <c r="A272" s="590"/>
      <c r="B272" s="590" t="s">
        <v>290</v>
      </c>
      <c r="C272" s="645">
        <f t="shared" si="291"/>
        <v>436350</v>
      </c>
      <c r="D272" s="591">
        <f>SUM(D269,D265,D252,D211,D182,D174,D160,D75,D53)</f>
        <v>435976</v>
      </c>
      <c r="E272" s="592">
        <f t="shared" ref="E272:O272" si="371">SUM(E269,E265,E252,E211,E182,E174,E160,E75,E53)</f>
        <v>374</v>
      </c>
      <c r="F272" s="593">
        <f t="shared" si="371"/>
        <v>436350</v>
      </c>
      <c r="G272" s="591">
        <f t="shared" si="371"/>
        <v>0</v>
      </c>
      <c r="H272" s="592">
        <f t="shared" si="371"/>
        <v>0</v>
      </c>
      <c r="I272" s="593">
        <f t="shared" si="371"/>
        <v>0</v>
      </c>
      <c r="J272" s="594">
        <f t="shared" si="371"/>
        <v>0</v>
      </c>
      <c r="K272" s="592">
        <f t="shared" si="371"/>
        <v>0</v>
      </c>
      <c r="L272" s="593">
        <f t="shared" si="371"/>
        <v>0</v>
      </c>
      <c r="M272" s="591">
        <f t="shared" si="371"/>
        <v>0</v>
      </c>
      <c r="N272" s="592">
        <f t="shared" si="371"/>
        <v>0</v>
      </c>
      <c r="O272" s="593">
        <f t="shared" si="371"/>
        <v>0</v>
      </c>
      <c r="P272" s="595"/>
    </row>
    <row r="273" spans="1:16" s="358" customFormat="1" ht="13.5" hidden="1" thickTop="1" thickBot="1" x14ac:dyDescent="0.3">
      <c r="A273" s="790" t="s">
        <v>291</v>
      </c>
      <c r="B273" s="791"/>
      <c r="C273" s="646">
        <f t="shared" si="291"/>
        <v>0</v>
      </c>
      <c r="D273" s="596">
        <f>SUM(D24,D25,D41,D43)-D51</f>
        <v>0</v>
      </c>
      <c r="E273" s="597">
        <f t="shared" ref="E273:F273" si="372">SUM(E24,E25,E41,E43)-E51</f>
        <v>0</v>
      </c>
      <c r="F273" s="598">
        <f t="shared" si="372"/>
        <v>0</v>
      </c>
      <c r="G273" s="596">
        <f>SUM(G24,G25,G43)-G51</f>
        <v>0</v>
      </c>
      <c r="H273" s="597">
        <f t="shared" ref="H273:I273" si="373">SUM(H24,H25,H43)-H51</f>
        <v>0</v>
      </c>
      <c r="I273" s="598">
        <f t="shared" si="373"/>
        <v>0</v>
      </c>
      <c r="J273" s="599">
        <f t="shared" ref="J273:K273" si="374">(J26+J43)-J51</f>
        <v>0</v>
      </c>
      <c r="K273" s="597">
        <f t="shared" si="374"/>
        <v>0</v>
      </c>
      <c r="L273" s="598">
        <f>(L26+L43)-L51</f>
        <v>0</v>
      </c>
      <c r="M273" s="596">
        <f t="shared" ref="M273:O273" si="375">M45-M51</f>
        <v>0</v>
      </c>
      <c r="N273" s="597">
        <f t="shared" si="375"/>
        <v>0</v>
      </c>
      <c r="O273" s="598">
        <f t="shared" si="375"/>
        <v>0</v>
      </c>
      <c r="P273" s="600"/>
    </row>
    <row r="274" spans="1:16" s="358" customFormat="1" ht="12.75" hidden="1" thickTop="1" x14ac:dyDescent="0.25">
      <c r="A274" s="792" t="s">
        <v>292</v>
      </c>
      <c r="B274" s="793"/>
      <c r="C274" s="647">
        <f t="shared" si="291"/>
        <v>0</v>
      </c>
      <c r="D274" s="601">
        <f t="shared" ref="D274:O274" si="376">SUM(D275,D276)-D283+D284</f>
        <v>0</v>
      </c>
      <c r="E274" s="602">
        <f t="shared" si="376"/>
        <v>0</v>
      </c>
      <c r="F274" s="603">
        <f t="shared" si="376"/>
        <v>0</v>
      </c>
      <c r="G274" s="601">
        <f t="shared" si="376"/>
        <v>0</v>
      </c>
      <c r="H274" s="602">
        <f t="shared" si="376"/>
        <v>0</v>
      </c>
      <c r="I274" s="603">
        <f t="shared" si="376"/>
        <v>0</v>
      </c>
      <c r="J274" s="604">
        <f t="shared" si="376"/>
        <v>0</v>
      </c>
      <c r="K274" s="602">
        <f t="shared" si="376"/>
        <v>0</v>
      </c>
      <c r="L274" s="603">
        <f t="shared" si="376"/>
        <v>0</v>
      </c>
      <c r="M274" s="601">
        <f t="shared" si="376"/>
        <v>0</v>
      </c>
      <c r="N274" s="602">
        <f t="shared" si="376"/>
        <v>0</v>
      </c>
      <c r="O274" s="603">
        <f t="shared" si="376"/>
        <v>0</v>
      </c>
      <c r="P274" s="605"/>
    </row>
    <row r="275" spans="1:16" s="358" customFormat="1" ht="13.5" hidden="1" thickTop="1" thickBot="1" x14ac:dyDescent="0.3">
      <c r="A275" s="484" t="s">
        <v>293</v>
      </c>
      <c r="B275" s="484" t="s">
        <v>294</v>
      </c>
      <c r="C275" s="634">
        <f t="shared" si="291"/>
        <v>0</v>
      </c>
      <c r="D275" s="485">
        <f>D21-D269</f>
        <v>0</v>
      </c>
      <c r="E275" s="485">
        <f t="shared" ref="E275:O275" si="377">E21-E269</f>
        <v>0</v>
      </c>
      <c r="F275" s="485">
        <f t="shared" si="377"/>
        <v>0</v>
      </c>
      <c r="G275" s="485">
        <f t="shared" si="377"/>
        <v>0</v>
      </c>
      <c r="H275" s="485">
        <f t="shared" si="377"/>
        <v>0</v>
      </c>
      <c r="I275" s="485">
        <f t="shared" si="377"/>
        <v>0</v>
      </c>
      <c r="J275" s="485">
        <f t="shared" si="377"/>
        <v>0</v>
      </c>
      <c r="K275" s="485">
        <f t="shared" si="377"/>
        <v>0</v>
      </c>
      <c r="L275" s="634">
        <f t="shared" si="377"/>
        <v>0</v>
      </c>
      <c r="M275" s="485">
        <f t="shared" si="377"/>
        <v>0</v>
      </c>
      <c r="N275" s="485">
        <f t="shared" si="377"/>
        <v>0</v>
      </c>
      <c r="O275" s="634">
        <f t="shared" si="377"/>
        <v>0</v>
      </c>
      <c r="P275" s="648"/>
    </row>
    <row r="276" spans="1:16" s="358" customFormat="1" ht="12.75" hidden="1" thickTop="1" x14ac:dyDescent="0.25">
      <c r="A276" s="606" t="s">
        <v>295</v>
      </c>
      <c r="B276" s="606" t="s">
        <v>296</v>
      </c>
      <c r="C276" s="647">
        <f t="shared" si="291"/>
        <v>0</v>
      </c>
      <c r="D276" s="601">
        <f t="shared" ref="D276:O276" si="378">SUM(D277,D279,D281)-SUM(D278,D280,D282)</f>
        <v>0</v>
      </c>
      <c r="E276" s="602">
        <f t="shared" si="378"/>
        <v>0</v>
      </c>
      <c r="F276" s="603">
        <f t="shared" si="378"/>
        <v>0</v>
      </c>
      <c r="G276" s="601">
        <f t="shared" si="378"/>
        <v>0</v>
      </c>
      <c r="H276" s="602">
        <f t="shared" si="378"/>
        <v>0</v>
      </c>
      <c r="I276" s="603">
        <f t="shared" si="378"/>
        <v>0</v>
      </c>
      <c r="J276" s="604">
        <f t="shared" si="378"/>
        <v>0</v>
      </c>
      <c r="K276" s="602">
        <f t="shared" si="378"/>
        <v>0</v>
      </c>
      <c r="L276" s="603">
        <f t="shared" si="378"/>
        <v>0</v>
      </c>
      <c r="M276" s="601">
        <f t="shared" si="378"/>
        <v>0</v>
      </c>
      <c r="N276" s="602">
        <f t="shared" si="378"/>
        <v>0</v>
      </c>
      <c r="O276" s="603">
        <f t="shared" si="378"/>
        <v>0</v>
      </c>
      <c r="P276" s="605"/>
    </row>
    <row r="277" spans="1:16" ht="12.75" hidden="1" thickTop="1" x14ac:dyDescent="0.25">
      <c r="A277" s="607" t="s">
        <v>297</v>
      </c>
      <c r="B277" s="475" t="s">
        <v>298</v>
      </c>
      <c r="C277" s="627">
        <f t="shared" ref="C277:C284" si="379">F277+I277+L277+O277</f>
        <v>0</v>
      </c>
      <c r="D277" s="572"/>
      <c r="E277" s="573"/>
      <c r="F277" s="571">
        <f t="shared" ref="F277:F284" si="380">D277+E277</f>
        <v>0</v>
      </c>
      <c r="G277" s="572"/>
      <c r="H277" s="573"/>
      <c r="I277" s="571">
        <f t="shared" ref="I277:I284" si="381">G277+H277</f>
        <v>0</v>
      </c>
      <c r="J277" s="574"/>
      <c r="K277" s="573"/>
      <c r="L277" s="571">
        <f t="shared" ref="L277:L284" si="382">J277+K277</f>
        <v>0</v>
      </c>
      <c r="M277" s="572"/>
      <c r="N277" s="573"/>
      <c r="O277" s="571">
        <f t="shared" ref="O277:O284" si="383">M277+N277</f>
        <v>0</v>
      </c>
      <c r="P277" s="550"/>
    </row>
    <row r="278" spans="1:16" ht="24.75" hidden="1" thickTop="1" x14ac:dyDescent="0.25">
      <c r="A278" s="541" t="s">
        <v>299</v>
      </c>
      <c r="B278" s="380" t="s">
        <v>300</v>
      </c>
      <c r="C278" s="626">
        <f t="shared" si="379"/>
        <v>0</v>
      </c>
      <c r="D278" s="523"/>
      <c r="E278" s="524"/>
      <c r="F278" s="525">
        <f t="shared" si="380"/>
        <v>0</v>
      </c>
      <c r="G278" s="523"/>
      <c r="H278" s="524"/>
      <c r="I278" s="525">
        <f t="shared" si="381"/>
        <v>0</v>
      </c>
      <c r="J278" s="526"/>
      <c r="K278" s="524"/>
      <c r="L278" s="525">
        <f t="shared" si="382"/>
        <v>0</v>
      </c>
      <c r="M278" s="523"/>
      <c r="N278" s="524"/>
      <c r="O278" s="525">
        <f t="shared" si="383"/>
        <v>0</v>
      </c>
      <c r="P278" s="527"/>
    </row>
    <row r="279" spans="1:16" ht="12.75" hidden="1" thickTop="1" x14ac:dyDescent="0.25">
      <c r="A279" s="541" t="s">
        <v>301</v>
      </c>
      <c r="B279" s="380" t="s">
        <v>302</v>
      </c>
      <c r="C279" s="626">
        <f t="shared" si="379"/>
        <v>0</v>
      </c>
      <c r="D279" s="523"/>
      <c r="E279" s="524"/>
      <c r="F279" s="525">
        <f t="shared" si="380"/>
        <v>0</v>
      </c>
      <c r="G279" s="523"/>
      <c r="H279" s="524"/>
      <c r="I279" s="525">
        <f t="shared" si="381"/>
        <v>0</v>
      </c>
      <c r="J279" s="526"/>
      <c r="K279" s="524"/>
      <c r="L279" s="525">
        <f t="shared" si="382"/>
        <v>0</v>
      </c>
      <c r="M279" s="523"/>
      <c r="N279" s="524"/>
      <c r="O279" s="525">
        <f t="shared" si="383"/>
        <v>0</v>
      </c>
      <c r="P279" s="527"/>
    </row>
    <row r="280" spans="1:16" ht="24.75" hidden="1" thickTop="1" x14ac:dyDescent="0.25">
      <c r="A280" s="541" t="s">
        <v>303</v>
      </c>
      <c r="B280" s="380" t="s">
        <v>304</v>
      </c>
      <c r="C280" s="626">
        <f t="shared" si="379"/>
        <v>0</v>
      </c>
      <c r="D280" s="523"/>
      <c r="E280" s="524"/>
      <c r="F280" s="525">
        <f t="shared" si="380"/>
        <v>0</v>
      </c>
      <c r="G280" s="523"/>
      <c r="H280" s="524"/>
      <c r="I280" s="525">
        <f t="shared" si="381"/>
        <v>0</v>
      </c>
      <c r="J280" s="526"/>
      <c r="K280" s="524"/>
      <c r="L280" s="525">
        <f t="shared" si="382"/>
        <v>0</v>
      </c>
      <c r="M280" s="523"/>
      <c r="N280" s="524"/>
      <c r="O280" s="525">
        <f t="shared" si="383"/>
        <v>0</v>
      </c>
      <c r="P280" s="527"/>
    </row>
    <row r="281" spans="1:16" ht="12.75" hidden="1" thickTop="1" x14ac:dyDescent="0.25">
      <c r="A281" s="541" t="s">
        <v>305</v>
      </c>
      <c r="B281" s="380" t="s">
        <v>306</v>
      </c>
      <c r="C281" s="626">
        <f t="shared" si="379"/>
        <v>0</v>
      </c>
      <c r="D281" s="523"/>
      <c r="E281" s="524"/>
      <c r="F281" s="525">
        <f t="shared" si="380"/>
        <v>0</v>
      </c>
      <c r="G281" s="523"/>
      <c r="H281" s="524"/>
      <c r="I281" s="525">
        <f t="shared" si="381"/>
        <v>0</v>
      </c>
      <c r="J281" s="526"/>
      <c r="K281" s="524"/>
      <c r="L281" s="525">
        <f t="shared" si="382"/>
        <v>0</v>
      </c>
      <c r="M281" s="523"/>
      <c r="N281" s="524"/>
      <c r="O281" s="525">
        <f t="shared" si="383"/>
        <v>0</v>
      </c>
      <c r="P281" s="527"/>
    </row>
    <row r="282" spans="1:16" ht="24.75" hidden="1" thickTop="1" x14ac:dyDescent="0.25">
      <c r="A282" s="608" t="s">
        <v>307</v>
      </c>
      <c r="B282" s="609" t="s">
        <v>308</v>
      </c>
      <c r="C282" s="641">
        <f t="shared" si="379"/>
        <v>0</v>
      </c>
      <c r="D282" s="554"/>
      <c r="E282" s="555"/>
      <c r="F282" s="556">
        <f t="shared" si="380"/>
        <v>0</v>
      </c>
      <c r="G282" s="554"/>
      <c r="H282" s="555"/>
      <c r="I282" s="556">
        <f t="shared" si="381"/>
        <v>0</v>
      </c>
      <c r="J282" s="557"/>
      <c r="K282" s="555"/>
      <c r="L282" s="556">
        <f t="shared" si="382"/>
        <v>0</v>
      </c>
      <c r="M282" s="554"/>
      <c r="N282" s="555"/>
      <c r="O282" s="556">
        <f t="shared" si="383"/>
        <v>0</v>
      </c>
      <c r="P282" s="552"/>
    </row>
    <row r="283" spans="1:16" s="358" customFormat="1" ht="13.5" hidden="1" thickTop="1" thickBot="1" x14ac:dyDescent="0.3">
      <c r="A283" s="610" t="s">
        <v>309</v>
      </c>
      <c r="B283" s="610" t="s">
        <v>310</v>
      </c>
      <c r="C283" s="646">
        <f t="shared" si="379"/>
        <v>0</v>
      </c>
      <c r="D283" s="611"/>
      <c r="E283" s="612"/>
      <c r="F283" s="598">
        <f t="shared" si="380"/>
        <v>0</v>
      </c>
      <c r="G283" s="611"/>
      <c r="H283" s="612"/>
      <c r="I283" s="598">
        <f t="shared" si="381"/>
        <v>0</v>
      </c>
      <c r="J283" s="613"/>
      <c r="K283" s="612"/>
      <c r="L283" s="598">
        <f t="shared" si="382"/>
        <v>0</v>
      </c>
      <c r="M283" s="611"/>
      <c r="N283" s="612"/>
      <c r="O283" s="598">
        <f t="shared" si="383"/>
        <v>0</v>
      </c>
      <c r="P283" s="600"/>
    </row>
    <row r="284" spans="1:16" s="358" customFormat="1" ht="48.75" hidden="1" thickTop="1" x14ac:dyDescent="0.25">
      <c r="A284" s="606" t="s">
        <v>311</v>
      </c>
      <c r="B284" s="614" t="s">
        <v>312</v>
      </c>
      <c r="C284" s="647">
        <f t="shared" si="379"/>
        <v>0</v>
      </c>
      <c r="D284" s="615"/>
      <c r="E284" s="616"/>
      <c r="F284" s="511">
        <f t="shared" si="380"/>
        <v>0</v>
      </c>
      <c r="G284" s="547"/>
      <c r="H284" s="548"/>
      <c r="I284" s="511">
        <f t="shared" si="381"/>
        <v>0</v>
      </c>
      <c r="J284" s="549"/>
      <c r="K284" s="548"/>
      <c r="L284" s="511">
        <f t="shared" si="382"/>
        <v>0</v>
      </c>
      <c r="M284" s="547"/>
      <c r="N284" s="548"/>
      <c r="O284" s="511">
        <f t="shared" si="383"/>
        <v>0</v>
      </c>
      <c r="P284" s="535"/>
    </row>
    <row r="285" spans="1:16" ht="12.75" thickTop="1" x14ac:dyDescent="0.25">
      <c r="A285" s="330"/>
      <c r="B285" s="330"/>
      <c r="C285" s="330"/>
      <c r="D285" s="330"/>
      <c r="E285" s="330"/>
      <c r="F285" s="330"/>
      <c r="G285" s="330"/>
      <c r="H285" s="330"/>
      <c r="I285" s="330"/>
      <c r="J285" s="330"/>
      <c r="K285" s="330"/>
      <c r="L285" s="330"/>
      <c r="M285" s="330"/>
      <c r="N285" s="330"/>
      <c r="O285" s="330"/>
      <c r="P285" s="330"/>
    </row>
    <row r="286" spans="1:16" x14ac:dyDescent="0.25">
      <c r="A286" s="330"/>
      <c r="B286" s="330"/>
      <c r="C286" s="330"/>
      <c r="D286" s="330"/>
      <c r="E286" s="330"/>
      <c r="F286" s="330"/>
      <c r="G286" s="330"/>
      <c r="H286" s="330"/>
      <c r="I286" s="330"/>
      <c r="J286" s="330"/>
      <c r="K286" s="330"/>
      <c r="L286" s="330"/>
      <c r="M286" s="330"/>
      <c r="N286" s="330"/>
      <c r="O286" s="330"/>
      <c r="P286" s="330"/>
    </row>
    <row r="287" spans="1:16" x14ac:dyDescent="0.25">
      <c r="A287" s="330"/>
      <c r="B287" s="330"/>
      <c r="C287" s="330"/>
      <c r="D287" s="330"/>
      <c r="E287" s="330"/>
      <c r="F287" s="330"/>
      <c r="G287" s="330"/>
      <c r="H287" s="330"/>
      <c r="I287" s="330"/>
      <c r="J287" s="330"/>
      <c r="K287" s="330"/>
      <c r="L287" s="330"/>
      <c r="M287" s="330"/>
      <c r="N287" s="330"/>
      <c r="O287" s="330"/>
      <c r="P287" s="330"/>
    </row>
    <row r="288" spans="1:16" x14ac:dyDescent="0.25">
      <c r="A288" s="330"/>
      <c r="B288" s="330"/>
      <c r="C288" s="330"/>
      <c r="D288" s="330"/>
      <c r="E288" s="330"/>
      <c r="F288" s="330"/>
      <c r="G288" s="330"/>
      <c r="H288" s="330"/>
      <c r="I288" s="330"/>
      <c r="J288" s="330"/>
      <c r="K288" s="330"/>
      <c r="L288" s="330"/>
      <c r="M288" s="330"/>
      <c r="N288" s="330"/>
      <c r="O288" s="330"/>
      <c r="P288" s="330"/>
    </row>
    <row r="289" spans="1:16" x14ac:dyDescent="0.25">
      <c r="A289" s="330"/>
      <c r="B289" s="330"/>
      <c r="C289" s="330"/>
      <c r="D289" s="330"/>
      <c r="E289" s="330"/>
      <c r="F289" s="330"/>
      <c r="G289" s="330"/>
      <c r="H289" s="330"/>
      <c r="I289" s="330"/>
      <c r="J289" s="330"/>
      <c r="K289" s="330"/>
      <c r="L289" s="330"/>
      <c r="M289" s="330"/>
      <c r="N289" s="330"/>
      <c r="O289" s="330"/>
      <c r="P289" s="330"/>
    </row>
    <row r="290" spans="1:16" x14ac:dyDescent="0.25">
      <c r="A290" s="330"/>
      <c r="B290" s="330"/>
      <c r="C290" s="330"/>
      <c r="D290" s="330"/>
      <c r="E290" s="330"/>
      <c r="F290" s="330"/>
      <c r="G290" s="330"/>
      <c r="H290" s="330"/>
      <c r="I290" s="330"/>
      <c r="J290" s="330"/>
      <c r="K290" s="330"/>
      <c r="L290" s="330"/>
      <c r="M290" s="330"/>
      <c r="N290" s="330"/>
      <c r="O290" s="330"/>
      <c r="P290" s="330"/>
    </row>
    <row r="291" spans="1:16" x14ac:dyDescent="0.25">
      <c r="A291" s="330"/>
      <c r="B291" s="330"/>
      <c r="C291" s="330"/>
      <c r="D291" s="330"/>
      <c r="E291" s="330"/>
      <c r="F291" s="330"/>
      <c r="G291" s="330"/>
      <c r="H291" s="330"/>
      <c r="I291" s="330"/>
      <c r="J291" s="330"/>
      <c r="K291" s="330"/>
      <c r="L291" s="330"/>
      <c r="M291" s="330"/>
      <c r="N291" s="330"/>
      <c r="O291" s="330"/>
      <c r="P291" s="330"/>
    </row>
    <row r="292" spans="1:16" x14ac:dyDescent="0.25">
      <c r="A292" s="330"/>
      <c r="B292" s="330"/>
      <c r="C292" s="330"/>
      <c r="D292" s="330"/>
      <c r="E292" s="330"/>
      <c r="F292" s="330"/>
      <c r="G292" s="330"/>
      <c r="H292" s="330"/>
      <c r="I292" s="330"/>
      <c r="J292" s="330"/>
      <c r="K292" s="330"/>
      <c r="L292" s="330"/>
      <c r="M292" s="330"/>
      <c r="N292" s="330"/>
      <c r="O292" s="330"/>
      <c r="P292" s="330"/>
    </row>
    <row r="293" spans="1:16" x14ac:dyDescent="0.25">
      <c r="A293" s="330"/>
      <c r="B293" s="330"/>
      <c r="C293" s="330"/>
      <c r="D293" s="330"/>
      <c r="E293" s="330"/>
      <c r="F293" s="330"/>
      <c r="G293" s="330"/>
      <c r="H293" s="330"/>
      <c r="I293" s="330"/>
      <c r="J293" s="330"/>
      <c r="K293" s="330"/>
      <c r="L293" s="330"/>
      <c r="M293" s="330"/>
      <c r="N293" s="330"/>
      <c r="O293" s="330"/>
      <c r="P293" s="330"/>
    </row>
    <row r="294" spans="1:16" x14ac:dyDescent="0.25">
      <c r="A294" s="330"/>
      <c r="B294" s="330"/>
      <c r="C294" s="330"/>
      <c r="D294" s="330"/>
      <c r="E294" s="330"/>
      <c r="F294" s="330"/>
      <c r="G294" s="330"/>
      <c r="H294" s="330"/>
      <c r="I294" s="330"/>
      <c r="J294" s="330"/>
      <c r="K294" s="330"/>
      <c r="L294" s="330"/>
      <c r="M294" s="330"/>
      <c r="N294" s="330"/>
      <c r="O294" s="330"/>
      <c r="P294" s="330"/>
    </row>
    <row r="295" spans="1:16" x14ac:dyDescent="0.25">
      <c r="A295" s="330"/>
      <c r="B295" s="330"/>
      <c r="C295" s="330"/>
      <c r="D295" s="330"/>
      <c r="E295" s="330"/>
      <c r="F295" s="330"/>
      <c r="G295" s="330"/>
      <c r="H295" s="330"/>
      <c r="I295" s="330"/>
      <c r="J295" s="330"/>
      <c r="K295" s="330"/>
      <c r="L295" s="330"/>
      <c r="M295" s="330"/>
      <c r="N295" s="330"/>
      <c r="O295" s="330"/>
      <c r="P295" s="330"/>
    </row>
    <row r="296" spans="1:16" x14ac:dyDescent="0.25">
      <c r="A296" s="330"/>
      <c r="B296" s="330"/>
      <c r="C296" s="330"/>
      <c r="D296" s="330"/>
      <c r="E296" s="330"/>
      <c r="F296" s="330"/>
      <c r="G296" s="330"/>
      <c r="H296" s="330"/>
      <c r="I296" s="330"/>
      <c r="J296" s="330"/>
      <c r="K296" s="330"/>
      <c r="L296" s="330"/>
      <c r="M296" s="330"/>
      <c r="N296" s="330"/>
      <c r="O296" s="330"/>
      <c r="P296" s="330"/>
    </row>
    <row r="297" spans="1:16" x14ac:dyDescent="0.25">
      <c r="A297" s="330"/>
      <c r="B297" s="330"/>
      <c r="C297" s="330"/>
      <c r="D297" s="330"/>
      <c r="E297" s="330"/>
      <c r="F297" s="330"/>
      <c r="G297" s="330"/>
      <c r="H297" s="330"/>
      <c r="I297" s="330"/>
      <c r="J297" s="330"/>
      <c r="K297" s="330"/>
      <c r="L297" s="330"/>
      <c r="M297" s="330"/>
      <c r="N297" s="330"/>
      <c r="O297" s="330"/>
      <c r="P297" s="330"/>
    </row>
    <row r="298" spans="1:16" x14ac:dyDescent="0.25">
      <c r="A298" s="330"/>
      <c r="B298" s="330"/>
      <c r="C298" s="330"/>
      <c r="D298" s="330"/>
      <c r="E298" s="330"/>
      <c r="F298" s="330"/>
      <c r="G298" s="330"/>
      <c r="H298" s="330"/>
      <c r="I298" s="330"/>
      <c r="J298" s="330"/>
      <c r="K298" s="330"/>
      <c r="L298" s="330"/>
      <c r="M298" s="330"/>
      <c r="N298" s="330"/>
      <c r="O298" s="330"/>
      <c r="P298" s="330"/>
    </row>
    <row r="299" spans="1:16" x14ac:dyDescent="0.25">
      <c r="A299" s="330"/>
      <c r="B299" s="330"/>
      <c r="C299" s="330"/>
      <c r="D299" s="330"/>
      <c r="E299" s="330"/>
      <c r="F299" s="330"/>
      <c r="G299" s="330"/>
      <c r="H299" s="330"/>
      <c r="I299" s="330"/>
      <c r="J299" s="330"/>
      <c r="K299" s="330"/>
      <c r="L299" s="330"/>
      <c r="M299" s="330"/>
      <c r="N299" s="330"/>
      <c r="O299" s="330"/>
      <c r="P299" s="330"/>
    </row>
    <row r="300" spans="1:16" x14ac:dyDescent="0.25">
      <c r="A300" s="330"/>
      <c r="B300" s="330"/>
      <c r="C300" s="330"/>
      <c r="D300" s="330"/>
      <c r="E300" s="330"/>
      <c r="F300" s="330"/>
      <c r="G300" s="330"/>
      <c r="H300" s="330"/>
      <c r="I300" s="330"/>
      <c r="J300" s="330"/>
      <c r="K300" s="330"/>
      <c r="L300" s="330"/>
      <c r="M300" s="330"/>
      <c r="N300" s="330"/>
      <c r="O300" s="330"/>
      <c r="P300" s="330"/>
    </row>
    <row r="301" spans="1:16" x14ac:dyDescent="0.25">
      <c r="A301" s="330"/>
      <c r="B301" s="330"/>
      <c r="C301" s="330"/>
      <c r="D301" s="330"/>
      <c r="E301" s="330"/>
      <c r="F301" s="330"/>
      <c r="G301" s="330"/>
      <c r="H301" s="330"/>
      <c r="I301" s="330"/>
      <c r="J301" s="330"/>
      <c r="K301" s="330"/>
      <c r="L301" s="330"/>
      <c r="M301" s="330"/>
      <c r="N301" s="330"/>
      <c r="O301" s="330"/>
      <c r="P301" s="330"/>
    </row>
    <row r="302" spans="1:16" x14ac:dyDescent="0.25">
      <c r="A302" s="330"/>
      <c r="B302" s="330"/>
      <c r="C302" s="330"/>
      <c r="D302" s="330"/>
      <c r="E302" s="330"/>
      <c r="F302" s="330"/>
      <c r="G302" s="330"/>
      <c r="H302" s="330"/>
      <c r="I302" s="330"/>
      <c r="J302" s="330"/>
      <c r="K302" s="330"/>
      <c r="L302" s="330"/>
      <c r="M302" s="330"/>
      <c r="N302" s="330"/>
      <c r="O302" s="330"/>
      <c r="P302" s="330"/>
    </row>
  </sheetData>
  <sheetProtection algorithmName="SHA-512" hashValue="UqqR8bu7W4UuiugCS5CjP3pHblTpYLcNnN98/yvuVNPP+ETXMCJ0OhE+VQAsdMaaELqOfF3PGzYFNLWy+zpShw==" saltValue="cV3xAkOTmHR8vu1NGnkEYA==" spinCount="100000" sheet="1" formatCells="0" formatColumns="0" formatRows="0" sort="0"/>
  <autoFilter ref="A18:P284">
    <filterColumn colId="2">
      <filters>
        <filter val="108 378"/>
        <filter val="143 078"/>
        <filter val="15 000"/>
        <filter val="158 078"/>
        <filter val="278 272"/>
        <filter val="34 700"/>
        <filter val="436 350"/>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20.pielikums Jūrmalas pilsētas domes
2020.gada 27.marta saistošajiem noteikumiem Nr.9
(protokols Nr.5, 6.punkts)
 </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99"/>
  <sheetViews>
    <sheetView showGridLines="0" view="pageLayout" zoomScaleNormal="100" workbookViewId="0">
      <selection activeCell="R9" sqref="R9"/>
    </sheetView>
  </sheetViews>
  <sheetFormatPr defaultColWidth="9.140625" defaultRowHeight="12" outlineLevelCol="1" x14ac:dyDescent="0.25"/>
  <cols>
    <col min="1" max="1" width="10.85546875" style="617" customWidth="1"/>
    <col min="2" max="2" width="28" style="617" customWidth="1"/>
    <col min="3" max="3" width="8" style="617" customWidth="1"/>
    <col min="4" max="5" width="8.7109375" style="617" hidden="1" customWidth="1" outlineLevel="1"/>
    <col min="6" max="6" width="8.7109375" style="617" customWidth="1" collapsed="1"/>
    <col min="7" max="8" width="8.7109375" style="617" hidden="1" customWidth="1" outlineLevel="1"/>
    <col min="9" max="9" width="8.7109375" style="617" customWidth="1" collapsed="1"/>
    <col min="10" max="11" width="8.28515625" style="617" hidden="1" customWidth="1" outlineLevel="1"/>
    <col min="12" max="12" width="8.28515625" style="617" customWidth="1" collapsed="1"/>
    <col min="13" max="13" width="7.42578125" style="617" hidden="1" customWidth="1" outlineLevel="1"/>
    <col min="14" max="14" width="6.85546875" style="617" hidden="1" customWidth="1" outlineLevel="1"/>
    <col min="15" max="15" width="7.42578125" style="617" customWidth="1" collapsed="1"/>
    <col min="16" max="16" width="26.7109375" style="617" hidden="1" customWidth="1" outlineLevel="1"/>
    <col min="17" max="17" width="9.140625" style="330" collapsed="1"/>
    <col min="18" max="16384" width="9.140625" style="330"/>
  </cols>
  <sheetData>
    <row r="1" spans="1:17" x14ac:dyDescent="0.25">
      <c r="A1" s="328"/>
      <c r="B1" s="328"/>
      <c r="C1" s="328"/>
      <c r="D1" s="328"/>
      <c r="E1" s="328"/>
      <c r="F1" s="328"/>
      <c r="G1" s="328"/>
      <c r="H1" s="328"/>
      <c r="I1" s="328"/>
      <c r="J1" s="328"/>
      <c r="K1" s="328"/>
      <c r="L1" s="328"/>
      <c r="M1" s="328"/>
      <c r="N1" s="328"/>
      <c r="O1" s="329" t="s">
        <v>447</v>
      </c>
      <c r="P1" s="328"/>
    </row>
    <row r="2" spans="1:17" ht="35.25" customHeight="1" x14ac:dyDescent="0.25">
      <c r="A2" s="775" t="s">
        <v>1</v>
      </c>
      <c r="B2" s="776"/>
      <c r="C2" s="776"/>
      <c r="D2" s="776"/>
      <c r="E2" s="776"/>
      <c r="F2" s="776"/>
      <c r="G2" s="776"/>
      <c r="H2" s="776"/>
      <c r="I2" s="776"/>
      <c r="J2" s="776"/>
      <c r="K2" s="776"/>
      <c r="L2" s="776"/>
      <c r="M2" s="776"/>
      <c r="N2" s="776"/>
      <c r="O2" s="776"/>
      <c r="P2" s="777"/>
      <c r="Q2" s="331"/>
    </row>
    <row r="3" spans="1:17" ht="12.75" customHeight="1" x14ac:dyDescent="0.25">
      <c r="A3" s="332" t="s">
        <v>2</v>
      </c>
      <c r="B3" s="333"/>
      <c r="C3" s="773" t="s">
        <v>448</v>
      </c>
      <c r="D3" s="773"/>
      <c r="E3" s="773"/>
      <c r="F3" s="773"/>
      <c r="G3" s="773"/>
      <c r="H3" s="773"/>
      <c r="I3" s="773"/>
      <c r="J3" s="773"/>
      <c r="K3" s="773"/>
      <c r="L3" s="773"/>
      <c r="M3" s="773"/>
      <c r="N3" s="773"/>
      <c r="O3" s="773"/>
      <c r="P3" s="774"/>
      <c r="Q3" s="331"/>
    </row>
    <row r="4" spans="1:17" ht="12.75" customHeight="1" x14ac:dyDescent="0.25">
      <c r="A4" s="332" t="s">
        <v>4</v>
      </c>
      <c r="B4" s="333"/>
      <c r="C4" s="845" t="s">
        <v>590</v>
      </c>
      <c r="D4" s="773"/>
      <c r="E4" s="773"/>
      <c r="F4" s="773"/>
      <c r="G4" s="773"/>
      <c r="H4" s="773"/>
      <c r="I4" s="773"/>
      <c r="J4" s="773"/>
      <c r="K4" s="773"/>
      <c r="L4" s="773"/>
      <c r="M4" s="773"/>
      <c r="N4" s="773"/>
      <c r="O4" s="773"/>
      <c r="P4" s="774"/>
      <c r="Q4" s="331"/>
    </row>
    <row r="5" spans="1:17" ht="12.75" customHeight="1" x14ac:dyDescent="0.25">
      <c r="A5" s="334" t="s">
        <v>6</v>
      </c>
      <c r="B5" s="335"/>
      <c r="C5" s="778" t="s">
        <v>449</v>
      </c>
      <c r="D5" s="778"/>
      <c r="E5" s="778"/>
      <c r="F5" s="778"/>
      <c r="G5" s="778"/>
      <c r="H5" s="778"/>
      <c r="I5" s="778"/>
      <c r="J5" s="778"/>
      <c r="K5" s="778"/>
      <c r="L5" s="778"/>
      <c r="M5" s="778"/>
      <c r="N5" s="778"/>
      <c r="O5" s="778"/>
      <c r="P5" s="779"/>
      <c r="Q5" s="331"/>
    </row>
    <row r="6" spans="1:17" ht="12.75" customHeight="1" x14ac:dyDescent="0.25">
      <c r="A6" s="334" t="s">
        <v>8</v>
      </c>
      <c r="B6" s="335"/>
      <c r="C6" s="846" t="s">
        <v>394</v>
      </c>
      <c r="D6" s="778"/>
      <c r="E6" s="778"/>
      <c r="F6" s="778"/>
      <c r="G6" s="778"/>
      <c r="H6" s="778"/>
      <c r="I6" s="778"/>
      <c r="J6" s="778"/>
      <c r="K6" s="778"/>
      <c r="L6" s="778"/>
      <c r="M6" s="778"/>
      <c r="N6" s="778"/>
      <c r="O6" s="778"/>
      <c r="P6" s="779"/>
      <c r="Q6" s="331"/>
    </row>
    <row r="7" spans="1:17" ht="24" customHeight="1" x14ac:dyDescent="0.25">
      <c r="A7" s="334" t="s">
        <v>10</v>
      </c>
      <c r="B7" s="335"/>
      <c r="C7" s="773" t="s">
        <v>450</v>
      </c>
      <c r="D7" s="773"/>
      <c r="E7" s="773"/>
      <c r="F7" s="773"/>
      <c r="G7" s="773"/>
      <c r="H7" s="773"/>
      <c r="I7" s="773"/>
      <c r="J7" s="773"/>
      <c r="K7" s="773"/>
      <c r="L7" s="773"/>
      <c r="M7" s="773"/>
      <c r="N7" s="773"/>
      <c r="O7" s="773"/>
      <c r="P7" s="774"/>
      <c r="Q7" s="331"/>
    </row>
    <row r="8" spans="1:17" ht="12.75" customHeight="1" x14ac:dyDescent="0.25">
      <c r="A8" s="336" t="s">
        <v>12</v>
      </c>
      <c r="B8" s="335"/>
      <c r="C8" s="788"/>
      <c r="D8" s="788"/>
      <c r="E8" s="788"/>
      <c r="F8" s="788"/>
      <c r="G8" s="788"/>
      <c r="H8" s="788"/>
      <c r="I8" s="788"/>
      <c r="J8" s="788"/>
      <c r="K8" s="788"/>
      <c r="L8" s="788"/>
      <c r="M8" s="788"/>
      <c r="N8" s="788"/>
      <c r="O8" s="788"/>
      <c r="P8" s="789"/>
      <c r="Q8" s="331"/>
    </row>
    <row r="9" spans="1:17" ht="12.75" customHeight="1" x14ac:dyDescent="0.25">
      <c r="A9" s="334"/>
      <c r="B9" s="335" t="s">
        <v>13</v>
      </c>
      <c r="C9" s="778" t="s">
        <v>451</v>
      </c>
      <c r="D9" s="778"/>
      <c r="E9" s="778"/>
      <c r="F9" s="778"/>
      <c r="G9" s="778"/>
      <c r="H9" s="778"/>
      <c r="I9" s="778"/>
      <c r="J9" s="778"/>
      <c r="K9" s="778"/>
      <c r="L9" s="778"/>
      <c r="M9" s="778"/>
      <c r="N9" s="778"/>
      <c r="O9" s="778"/>
      <c r="P9" s="779"/>
      <c r="Q9" s="331"/>
    </row>
    <row r="10" spans="1:17" ht="12.75" customHeight="1" x14ac:dyDescent="0.25">
      <c r="A10" s="334"/>
      <c r="B10" s="335" t="s">
        <v>15</v>
      </c>
      <c r="C10" s="778" t="s">
        <v>452</v>
      </c>
      <c r="D10" s="778"/>
      <c r="E10" s="778"/>
      <c r="F10" s="778"/>
      <c r="G10" s="778"/>
      <c r="H10" s="778"/>
      <c r="I10" s="778"/>
      <c r="J10" s="778"/>
      <c r="K10" s="778"/>
      <c r="L10" s="778"/>
      <c r="M10" s="778"/>
      <c r="N10" s="778"/>
      <c r="O10" s="778"/>
      <c r="P10" s="779"/>
      <c r="Q10" s="331"/>
    </row>
    <row r="11" spans="1:17" ht="12.75" customHeight="1" x14ac:dyDescent="0.25">
      <c r="A11" s="334"/>
      <c r="B11" s="335" t="s">
        <v>16</v>
      </c>
      <c r="C11" s="788"/>
      <c r="D11" s="788"/>
      <c r="E11" s="788"/>
      <c r="F11" s="788"/>
      <c r="G11" s="788"/>
      <c r="H11" s="788"/>
      <c r="I11" s="788"/>
      <c r="J11" s="788"/>
      <c r="K11" s="788"/>
      <c r="L11" s="788"/>
      <c r="M11" s="788"/>
      <c r="N11" s="788"/>
      <c r="O11" s="788"/>
      <c r="P11" s="789"/>
      <c r="Q11" s="331"/>
    </row>
    <row r="12" spans="1:17" ht="12.75" customHeight="1" x14ac:dyDescent="0.25">
      <c r="A12" s="334"/>
      <c r="B12" s="335" t="s">
        <v>17</v>
      </c>
      <c r="C12" s="778" t="s">
        <v>453</v>
      </c>
      <c r="D12" s="778"/>
      <c r="E12" s="778"/>
      <c r="F12" s="778"/>
      <c r="G12" s="778"/>
      <c r="H12" s="778"/>
      <c r="I12" s="778"/>
      <c r="J12" s="778"/>
      <c r="K12" s="778"/>
      <c r="L12" s="778"/>
      <c r="M12" s="778"/>
      <c r="N12" s="778"/>
      <c r="O12" s="778"/>
      <c r="P12" s="779"/>
      <c r="Q12" s="331"/>
    </row>
    <row r="13" spans="1:17" ht="12.75" customHeight="1" x14ac:dyDescent="0.25">
      <c r="A13" s="334"/>
      <c r="B13" s="335" t="s">
        <v>19</v>
      </c>
      <c r="C13" s="778"/>
      <c r="D13" s="778"/>
      <c r="E13" s="778"/>
      <c r="F13" s="778"/>
      <c r="G13" s="778"/>
      <c r="H13" s="778"/>
      <c r="I13" s="778"/>
      <c r="J13" s="778"/>
      <c r="K13" s="778"/>
      <c r="L13" s="778"/>
      <c r="M13" s="778"/>
      <c r="N13" s="778"/>
      <c r="O13" s="778"/>
      <c r="P13" s="779"/>
      <c r="Q13" s="331"/>
    </row>
    <row r="14" spans="1:17" ht="12.75" customHeight="1" x14ac:dyDescent="0.25">
      <c r="A14" s="337"/>
      <c r="B14" s="338"/>
      <c r="C14" s="12"/>
      <c r="D14" s="12"/>
      <c r="E14" s="12"/>
      <c r="F14" s="12"/>
      <c r="G14" s="12"/>
      <c r="H14" s="12"/>
      <c r="I14" s="12"/>
      <c r="J14" s="12"/>
      <c r="K14" s="12"/>
      <c r="L14" s="12"/>
      <c r="M14" s="12"/>
      <c r="N14" s="12"/>
      <c r="O14" s="12"/>
      <c r="P14" s="13"/>
      <c r="Q14" s="331"/>
    </row>
    <row r="15" spans="1:17" s="340" customFormat="1" ht="12.75" customHeight="1" x14ac:dyDescent="0.25">
      <c r="A15" s="796" t="s">
        <v>20</v>
      </c>
      <c r="B15" s="798" t="s">
        <v>21</v>
      </c>
      <c r="C15" s="801" t="s">
        <v>22</v>
      </c>
      <c r="D15" s="802"/>
      <c r="E15" s="802"/>
      <c r="F15" s="802"/>
      <c r="G15" s="802"/>
      <c r="H15" s="802"/>
      <c r="I15" s="802"/>
      <c r="J15" s="802"/>
      <c r="K15" s="802"/>
      <c r="L15" s="802"/>
      <c r="M15" s="802"/>
      <c r="N15" s="802"/>
      <c r="O15" s="802"/>
      <c r="P15" s="803"/>
      <c r="Q15" s="339"/>
    </row>
    <row r="16" spans="1:17" s="340" customFormat="1" ht="12.75" customHeight="1" x14ac:dyDescent="0.25">
      <c r="A16" s="797"/>
      <c r="B16" s="799"/>
      <c r="C16" s="804" t="s">
        <v>23</v>
      </c>
      <c r="D16" s="806" t="s">
        <v>24</v>
      </c>
      <c r="E16" s="808" t="s">
        <v>25</v>
      </c>
      <c r="F16" s="810" t="s">
        <v>26</v>
      </c>
      <c r="G16" s="782" t="s">
        <v>27</v>
      </c>
      <c r="H16" s="784" t="s">
        <v>28</v>
      </c>
      <c r="I16" s="812" t="s">
        <v>29</v>
      </c>
      <c r="J16" s="782" t="s">
        <v>30</v>
      </c>
      <c r="K16" s="784" t="s">
        <v>31</v>
      </c>
      <c r="L16" s="794" t="s">
        <v>32</v>
      </c>
      <c r="M16" s="782" t="s">
        <v>33</v>
      </c>
      <c r="N16" s="784" t="s">
        <v>34</v>
      </c>
      <c r="O16" s="786" t="s">
        <v>35</v>
      </c>
      <c r="P16" s="780" t="s">
        <v>36</v>
      </c>
      <c r="Q16" s="339"/>
    </row>
    <row r="17" spans="1:17" s="342" customFormat="1" ht="61.5" customHeight="1" thickBot="1" x14ac:dyDescent="0.3">
      <c r="A17" s="781"/>
      <c r="B17" s="800"/>
      <c r="C17" s="805"/>
      <c r="D17" s="807"/>
      <c r="E17" s="809"/>
      <c r="F17" s="811"/>
      <c r="G17" s="783"/>
      <c r="H17" s="785"/>
      <c r="I17" s="813"/>
      <c r="J17" s="783"/>
      <c r="K17" s="785"/>
      <c r="L17" s="795"/>
      <c r="M17" s="783"/>
      <c r="N17" s="785"/>
      <c r="O17" s="787"/>
      <c r="P17" s="781"/>
      <c r="Q17" s="341"/>
    </row>
    <row r="18" spans="1:17" s="342" customFormat="1" ht="9.75" customHeight="1" thickTop="1" x14ac:dyDescent="0.25">
      <c r="A18" s="343" t="s">
        <v>37</v>
      </c>
      <c r="B18" s="343">
        <v>2</v>
      </c>
      <c r="C18" s="343">
        <v>8</v>
      </c>
      <c r="D18" s="344"/>
      <c r="E18" s="345"/>
      <c r="F18" s="346">
        <v>9</v>
      </c>
      <c r="G18" s="344"/>
      <c r="H18" s="345"/>
      <c r="I18" s="346">
        <v>10</v>
      </c>
      <c r="J18" s="347"/>
      <c r="K18" s="345"/>
      <c r="L18" s="346">
        <v>11</v>
      </c>
      <c r="M18" s="344"/>
      <c r="N18" s="345"/>
      <c r="O18" s="346"/>
      <c r="P18" s="348">
        <v>12</v>
      </c>
    </row>
    <row r="19" spans="1:17" s="358" customFormat="1" hidden="1" x14ac:dyDescent="0.25">
      <c r="A19" s="349"/>
      <c r="B19" s="350" t="s">
        <v>38</v>
      </c>
      <c r="C19" s="497"/>
      <c r="D19" s="351"/>
      <c r="E19" s="352"/>
      <c r="F19" s="353"/>
      <c r="G19" s="354"/>
      <c r="H19" s="355"/>
      <c r="I19" s="353"/>
      <c r="J19" s="356"/>
      <c r="K19" s="355"/>
      <c r="L19" s="353"/>
      <c r="M19" s="354"/>
      <c r="N19" s="355"/>
      <c r="O19" s="353"/>
      <c r="P19" s="357"/>
    </row>
    <row r="20" spans="1:17" s="358" customFormat="1" ht="12.75" thickBot="1" x14ac:dyDescent="0.3">
      <c r="A20" s="359"/>
      <c r="B20" s="360" t="s">
        <v>39</v>
      </c>
      <c r="C20" s="618">
        <f>F20+I20+L20+O20</f>
        <v>399866</v>
      </c>
      <c r="D20" s="361">
        <f t="shared" ref="D20:E20" si="0">SUM(D21,D24,D25,D41,D43)</f>
        <v>386018</v>
      </c>
      <c r="E20" s="362">
        <f t="shared" si="0"/>
        <v>0</v>
      </c>
      <c r="F20" s="363">
        <f>SUM(F21,F24,F25,F41,F43)</f>
        <v>386018</v>
      </c>
      <c r="G20" s="361">
        <f t="shared" ref="G20:H20" si="1">SUM(G21,G24,G43)</f>
        <v>13848</v>
      </c>
      <c r="H20" s="362">
        <f t="shared" si="1"/>
        <v>0</v>
      </c>
      <c r="I20" s="363">
        <f>SUM(I21,I24,I43)</f>
        <v>13848</v>
      </c>
      <c r="J20" s="364">
        <f t="shared" ref="J20:K20" si="2">SUM(J21,J26,J43)</f>
        <v>0</v>
      </c>
      <c r="K20" s="362">
        <f t="shared" si="2"/>
        <v>0</v>
      </c>
      <c r="L20" s="363">
        <f>SUM(L21,L26,L43)</f>
        <v>0</v>
      </c>
      <c r="M20" s="361">
        <f t="shared" ref="M20:O20" si="3">SUM(M21,M45)</f>
        <v>0</v>
      </c>
      <c r="N20" s="362">
        <f t="shared" si="3"/>
        <v>0</v>
      </c>
      <c r="O20" s="363">
        <f t="shared" si="3"/>
        <v>0</v>
      </c>
      <c r="P20" s="365"/>
    </row>
    <row r="21" spans="1:17" ht="12.75" hidden="1" thickTop="1" x14ac:dyDescent="0.25">
      <c r="A21" s="366"/>
      <c r="B21" s="367" t="s">
        <v>40</v>
      </c>
      <c r="C21" s="619">
        <f t="shared" ref="C21:C84" si="4">F21+I21+L21+O21</f>
        <v>0</v>
      </c>
      <c r="D21" s="368">
        <f t="shared" ref="D21:E21" si="5">SUM(D22:D23)</f>
        <v>0</v>
      </c>
      <c r="E21" s="369">
        <f t="shared" si="5"/>
        <v>0</v>
      </c>
      <c r="F21" s="370">
        <f>SUM(F22:F23)</f>
        <v>0</v>
      </c>
      <c r="G21" s="368">
        <f t="shared" ref="G21:H21" si="6">SUM(G22:G23)</f>
        <v>0</v>
      </c>
      <c r="H21" s="369">
        <f t="shared" si="6"/>
        <v>0</v>
      </c>
      <c r="I21" s="370">
        <f>SUM(I22:I23)</f>
        <v>0</v>
      </c>
      <c r="J21" s="371">
        <f t="shared" ref="J21:K21" si="7">SUM(J22:J23)</f>
        <v>0</v>
      </c>
      <c r="K21" s="369">
        <f t="shared" si="7"/>
        <v>0</v>
      </c>
      <c r="L21" s="370">
        <f>SUM(L22:L23)</f>
        <v>0</v>
      </c>
      <c r="M21" s="368">
        <f t="shared" ref="M21:O21" si="8">SUM(M22:M23)</f>
        <v>0</v>
      </c>
      <c r="N21" s="369">
        <f t="shared" si="8"/>
        <v>0</v>
      </c>
      <c r="O21" s="370">
        <f t="shared" si="8"/>
        <v>0</v>
      </c>
      <c r="P21" s="372"/>
    </row>
    <row r="22" spans="1:17" ht="12.75" hidden="1" thickTop="1" x14ac:dyDescent="0.25">
      <c r="A22" s="373"/>
      <c r="B22" s="374" t="s">
        <v>41</v>
      </c>
      <c r="C22" s="620">
        <f t="shared" si="4"/>
        <v>0</v>
      </c>
      <c r="D22" s="375"/>
      <c r="E22" s="376"/>
      <c r="F22" s="377">
        <f>D22+E22</f>
        <v>0</v>
      </c>
      <c r="G22" s="375"/>
      <c r="H22" s="376"/>
      <c r="I22" s="377">
        <f>G22+H22</f>
        <v>0</v>
      </c>
      <c r="J22" s="378"/>
      <c r="K22" s="376"/>
      <c r="L22" s="377">
        <f>J22+K22</f>
        <v>0</v>
      </c>
      <c r="M22" s="375"/>
      <c r="N22" s="376"/>
      <c r="O22" s="377">
        <f>M22+N22</f>
        <v>0</v>
      </c>
      <c r="P22" s="379"/>
    </row>
    <row r="23" spans="1:17" ht="15.75" hidden="1" customHeight="1" x14ac:dyDescent="0.25">
      <c r="A23" s="697"/>
      <c r="B23" s="698" t="s">
        <v>42</v>
      </c>
      <c r="C23" s="699">
        <f t="shared" si="4"/>
        <v>0</v>
      </c>
      <c r="D23" s="700"/>
      <c r="E23" s="701"/>
      <c r="F23" s="702">
        <f t="shared" ref="F23:F25" si="9">D23+E23</f>
        <v>0</v>
      </c>
      <c r="G23" s="700"/>
      <c r="H23" s="701"/>
      <c r="I23" s="702">
        <f t="shared" ref="I23:I24" si="10">G23+H23</f>
        <v>0</v>
      </c>
      <c r="J23" s="703"/>
      <c r="K23" s="701"/>
      <c r="L23" s="702">
        <f>J23+K23</f>
        <v>0</v>
      </c>
      <c r="M23" s="700"/>
      <c r="N23" s="701"/>
      <c r="O23" s="702">
        <f>M23+N23</f>
        <v>0</v>
      </c>
      <c r="P23" s="704"/>
    </row>
    <row r="24" spans="1:17" s="358" customFormat="1" ht="25.5" thickTop="1" thickBot="1" x14ac:dyDescent="0.3">
      <c r="A24" s="387">
        <v>19300</v>
      </c>
      <c r="B24" s="387" t="s">
        <v>43</v>
      </c>
      <c r="C24" s="622">
        <f>F24+I24</f>
        <v>399866</v>
      </c>
      <c r="D24" s="388">
        <v>386018</v>
      </c>
      <c r="E24" s="389"/>
      <c r="F24" s="390">
        <f t="shared" si="9"/>
        <v>386018</v>
      </c>
      <c r="G24" s="388">
        <v>13848</v>
      </c>
      <c r="H24" s="389"/>
      <c r="I24" s="390">
        <f t="shared" si="10"/>
        <v>13848</v>
      </c>
      <c r="J24" s="391" t="s">
        <v>44</v>
      </c>
      <c r="K24" s="392" t="s">
        <v>44</v>
      </c>
      <c r="L24" s="395" t="s">
        <v>44</v>
      </c>
      <c r="M24" s="393" t="s">
        <v>44</v>
      </c>
      <c r="N24" s="394" t="s">
        <v>44</v>
      </c>
      <c r="O24" s="395" t="s">
        <v>44</v>
      </c>
      <c r="P24" s="396"/>
    </row>
    <row r="25" spans="1:17" s="358" customFormat="1" ht="24.75" hidden="1" thickTop="1" x14ac:dyDescent="0.25">
      <c r="A25" s="397"/>
      <c r="B25" s="398" t="s">
        <v>45</v>
      </c>
      <c r="C25" s="624">
        <f>F25</f>
        <v>0</v>
      </c>
      <c r="D25" s="399"/>
      <c r="E25" s="400"/>
      <c r="F25" s="401">
        <f t="shared" si="9"/>
        <v>0</v>
      </c>
      <c r="G25" s="402" t="s">
        <v>44</v>
      </c>
      <c r="H25" s="403" t="s">
        <v>44</v>
      </c>
      <c r="I25" s="404" t="s">
        <v>44</v>
      </c>
      <c r="J25" s="405" t="s">
        <v>44</v>
      </c>
      <c r="K25" s="406" t="s">
        <v>44</v>
      </c>
      <c r="L25" s="404" t="s">
        <v>44</v>
      </c>
      <c r="M25" s="407" t="s">
        <v>44</v>
      </c>
      <c r="N25" s="406" t="s">
        <v>44</v>
      </c>
      <c r="O25" s="404" t="s">
        <v>44</v>
      </c>
      <c r="P25" s="408"/>
    </row>
    <row r="26" spans="1:17" s="358" customFormat="1" ht="36.75" hidden="1" thickTop="1" x14ac:dyDescent="0.25">
      <c r="A26" s="398">
        <v>21300</v>
      </c>
      <c r="B26" s="398" t="s">
        <v>46</v>
      </c>
      <c r="C26" s="624">
        <f>L26</f>
        <v>0</v>
      </c>
      <c r="D26" s="407" t="s">
        <v>44</v>
      </c>
      <c r="E26" s="406" t="s">
        <v>44</v>
      </c>
      <c r="F26" s="404" t="s">
        <v>44</v>
      </c>
      <c r="G26" s="407" t="s">
        <v>44</v>
      </c>
      <c r="H26" s="406" t="s">
        <v>44</v>
      </c>
      <c r="I26" s="404" t="s">
        <v>44</v>
      </c>
      <c r="J26" s="405">
        <f t="shared" ref="J26:K26" si="11">SUM(J27,J31,J33,J36)</f>
        <v>0</v>
      </c>
      <c r="K26" s="406">
        <f t="shared" si="11"/>
        <v>0</v>
      </c>
      <c r="L26" s="511">
        <f>SUM(L27,L31,L33,L36)</f>
        <v>0</v>
      </c>
      <c r="M26" s="407" t="s">
        <v>44</v>
      </c>
      <c r="N26" s="406" t="s">
        <v>44</v>
      </c>
      <c r="O26" s="404" t="s">
        <v>44</v>
      </c>
      <c r="P26" s="408"/>
    </row>
    <row r="27" spans="1:17" s="358" customFormat="1" ht="24.75" hidden="1" thickTop="1" x14ac:dyDescent="0.25">
      <c r="A27" s="409">
        <v>21350</v>
      </c>
      <c r="B27" s="398" t="s">
        <v>47</v>
      </c>
      <c r="C27" s="624">
        <f>L27</f>
        <v>0</v>
      </c>
      <c r="D27" s="407" t="s">
        <v>44</v>
      </c>
      <c r="E27" s="406" t="s">
        <v>44</v>
      </c>
      <c r="F27" s="404" t="s">
        <v>44</v>
      </c>
      <c r="G27" s="407" t="s">
        <v>44</v>
      </c>
      <c r="H27" s="406" t="s">
        <v>44</v>
      </c>
      <c r="I27" s="404" t="s">
        <v>44</v>
      </c>
      <c r="J27" s="405">
        <f t="shared" ref="J27:K27" si="12">SUM(J28:J30)</f>
        <v>0</v>
      </c>
      <c r="K27" s="406">
        <f t="shared" si="12"/>
        <v>0</v>
      </c>
      <c r="L27" s="511">
        <f>SUM(L28:L30)</f>
        <v>0</v>
      </c>
      <c r="M27" s="407" t="s">
        <v>44</v>
      </c>
      <c r="N27" s="406" t="s">
        <v>44</v>
      </c>
      <c r="O27" s="404" t="s">
        <v>44</v>
      </c>
      <c r="P27" s="408"/>
    </row>
    <row r="28" spans="1:17" ht="12.75" hidden="1" thickTop="1" x14ac:dyDescent="0.25">
      <c r="A28" s="373">
        <v>21351</v>
      </c>
      <c r="B28" s="410" t="s">
        <v>48</v>
      </c>
      <c r="C28" s="625">
        <f t="shared" ref="C28:C40" si="13">L28</f>
        <v>0</v>
      </c>
      <c r="D28" s="411" t="s">
        <v>44</v>
      </c>
      <c r="E28" s="412" t="s">
        <v>44</v>
      </c>
      <c r="F28" s="413" t="s">
        <v>44</v>
      </c>
      <c r="G28" s="411" t="s">
        <v>44</v>
      </c>
      <c r="H28" s="412" t="s">
        <v>44</v>
      </c>
      <c r="I28" s="413" t="s">
        <v>44</v>
      </c>
      <c r="J28" s="414"/>
      <c r="K28" s="415"/>
      <c r="L28" s="520">
        <f t="shared" ref="L28:L30" si="14">J28+K28</f>
        <v>0</v>
      </c>
      <c r="M28" s="416" t="s">
        <v>44</v>
      </c>
      <c r="N28" s="415" t="s">
        <v>44</v>
      </c>
      <c r="O28" s="413" t="s">
        <v>44</v>
      </c>
      <c r="P28" s="417"/>
    </row>
    <row r="29" spans="1:17" ht="12.75" hidden="1" thickTop="1" x14ac:dyDescent="0.25">
      <c r="A29" s="380">
        <v>21352</v>
      </c>
      <c r="B29" s="418" t="s">
        <v>49</v>
      </c>
      <c r="C29" s="626">
        <f t="shared" si="13"/>
        <v>0</v>
      </c>
      <c r="D29" s="419" t="s">
        <v>44</v>
      </c>
      <c r="E29" s="420" t="s">
        <v>44</v>
      </c>
      <c r="F29" s="421" t="s">
        <v>44</v>
      </c>
      <c r="G29" s="419" t="s">
        <v>44</v>
      </c>
      <c r="H29" s="420" t="s">
        <v>44</v>
      </c>
      <c r="I29" s="421" t="s">
        <v>44</v>
      </c>
      <c r="J29" s="422"/>
      <c r="K29" s="423"/>
      <c r="L29" s="525">
        <f t="shared" si="14"/>
        <v>0</v>
      </c>
      <c r="M29" s="424" t="s">
        <v>44</v>
      </c>
      <c r="N29" s="423" t="s">
        <v>44</v>
      </c>
      <c r="O29" s="421" t="s">
        <v>44</v>
      </c>
      <c r="P29" s="425"/>
    </row>
    <row r="30" spans="1:17" ht="24.75" hidden="1" thickTop="1" x14ac:dyDescent="0.25">
      <c r="A30" s="380">
        <v>21359</v>
      </c>
      <c r="B30" s="418" t="s">
        <v>50</v>
      </c>
      <c r="C30" s="626">
        <f t="shared" si="13"/>
        <v>0</v>
      </c>
      <c r="D30" s="419" t="s">
        <v>44</v>
      </c>
      <c r="E30" s="420" t="s">
        <v>44</v>
      </c>
      <c r="F30" s="421" t="s">
        <v>44</v>
      </c>
      <c r="G30" s="419" t="s">
        <v>44</v>
      </c>
      <c r="H30" s="420" t="s">
        <v>44</v>
      </c>
      <c r="I30" s="421" t="s">
        <v>44</v>
      </c>
      <c r="J30" s="422"/>
      <c r="K30" s="423"/>
      <c r="L30" s="525">
        <f t="shared" si="14"/>
        <v>0</v>
      </c>
      <c r="M30" s="424" t="s">
        <v>44</v>
      </c>
      <c r="N30" s="423" t="s">
        <v>44</v>
      </c>
      <c r="O30" s="421" t="s">
        <v>44</v>
      </c>
      <c r="P30" s="425"/>
    </row>
    <row r="31" spans="1:17" s="358" customFormat="1" ht="36.75" hidden="1" thickTop="1" x14ac:dyDescent="0.25">
      <c r="A31" s="409">
        <v>21370</v>
      </c>
      <c r="B31" s="398" t="s">
        <v>51</v>
      </c>
      <c r="C31" s="624">
        <f t="shared" si="13"/>
        <v>0</v>
      </c>
      <c r="D31" s="407" t="s">
        <v>44</v>
      </c>
      <c r="E31" s="406" t="s">
        <v>44</v>
      </c>
      <c r="F31" s="404" t="s">
        <v>44</v>
      </c>
      <c r="G31" s="407" t="s">
        <v>44</v>
      </c>
      <c r="H31" s="406" t="s">
        <v>44</v>
      </c>
      <c r="I31" s="404" t="s">
        <v>44</v>
      </c>
      <c r="J31" s="405">
        <f t="shared" ref="J31:K31" si="15">SUM(J32)</f>
        <v>0</v>
      </c>
      <c r="K31" s="406">
        <f t="shared" si="15"/>
        <v>0</v>
      </c>
      <c r="L31" s="511">
        <f>SUM(L32)</f>
        <v>0</v>
      </c>
      <c r="M31" s="407" t="s">
        <v>44</v>
      </c>
      <c r="N31" s="406" t="s">
        <v>44</v>
      </c>
      <c r="O31" s="404" t="s">
        <v>44</v>
      </c>
      <c r="P31" s="408"/>
    </row>
    <row r="32" spans="1:17" ht="36.75" hidden="1" thickTop="1" x14ac:dyDescent="0.25">
      <c r="A32" s="426">
        <v>21379</v>
      </c>
      <c r="B32" s="427" t="s">
        <v>52</v>
      </c>
      <c r="C32" s="627">
        <f t="shared" si="13"/>
        <v>0</v>
      </c>
      <c r="D32" s="428" t="s">
        <v>44</v>
      </c>
      <c r="E32" s="429" t="s">
        <v>44</v>
      </c>
      <c r="F32" s="430" t="s">
        <v>44</v>
      </c>
      <c r="G32" s="428" t="s">
        <v>44</v>
      </c>
      <c r="H32" s="429" t="s">
        <v>44</v>
      </c>
      <c r="I32" s="430" t="s">
        <v>44</v>
      </c>
      <c r="J32" s="431"/>
      <c r="K32" s="432"/>
      <c r="L32" s="571">
        <f>J32+K32</f>
        <v>0</v>
      </c>
      <c r="M32" s="433" t="s">
        <v>44</v>
      </c>
      <c r="N32" s="432" t="s">
        <v>44</v>
      </c>
      <c r="O32" s="430" t="s">
        <v>44</v>
      </c>
      <c r="P32" s="434"/>
    </row>
    <row r="33" spans="1:16" s="358" customFormat="1" ht="12.75" hidden="1" thickTop="1" x14ac:dyDescent="0.25">
      <c r="A33" s="409">
        <v>21380</v>
      </c>
      <c r="B33" s="398" t="s">
        <v>53</v>
      </c>
      <c r="C33" s="624">
        <f t="shared" si="13"/>
        <v>0</v>
      </c>
      <c r="D33" s="407" t="s">
        <v>44</v>
      </c>
      <c r="E33" s="406" t="s">
        <v>44</v>
      </c>
      <c r="F33" s="404" t="s">
        <v>44</v>
      </c>
      <c r="G33" s="407" t="s">
        <v>44</v>
      </c>
      <c r="H33" s="406" t="s">
        <v>44</v>
      </c>
      <c r="I33" s="404" t="s">
        <v>44</v>
      </c>
      <c r="J33" s="405">
        <f t="shared" ref="J33:K33" si="16">SUM(J34:J35)</f>
        <v>0</v>
      </c>
      <c r="K33" s="406">
        <f t="shared" si="16"/>
        <v>0</v>
      </c>
      <c r="L33" s="511">
        <f>SUM(L34:L35)</f>
        <v>0</v>
      </c>
      <c r="M33" s="407" t="s">
        <v>44</v>
      </c>
      <c r="N33" s="406" t="s">
        <v>44</v>
      </c>
      <c r="O33" s="404" t="s">
        <v>44</v>
      </c>
      <c r="P33" s="408"/>
    </row>
    <row r="34" spans="1:16" ht="12.75" hidden="1" thickTop="1" x14ac:dyDescent="0.25">
      <c r="A34" s="374">
        <v>21381</v>
      </c>
      <c r="B34" s="410" t="s">
        <v>54</v>
      </c>
      <c r="C34" s="625">
        <f t="shared" si="13"/>
        <v>0</v>
      </c>
      <c r="D34" s="411" t="s">
        <v>44</v>
      </c>
      <c r="E34" s="412" t="s">
        <v>44</v>
      </c>
      <c r="F34" s="413" t="s">
        <v>44</v>
      </c>
      <c r="G34" s="411" t="s">
        <v>44</v>
      </c>
      <c r="H34" s="412" t="s">
        <v>44</v>
      </c>
      <c r="I34" s="413" t="s">
        <v>44</v>
      </c>
      <c r="J34" s="414"/>
      <c r="K34" s="415"/>
      <c r="L34" s="520">
        <f t="shared" ref="L34:L35" si="17">J34+K34</f>
        <v>0</v>
      </c>
      <c r="M34" s="416" t="s">
        <v>44</v>
      </c>
      <c r="N34" s="415" t="s">
        <v>44</v>
      </c>
      <c r="O34" s="413" t="s">
        <v>44</v>
      </c>
      <c r="P34" s="417"/>
    </row>
    <row r="35" spans="1:16" ht="24.75" hidden="1" thickTop="1" x14ac:dyDescent="0.25">
      <c r="A35" s="381">
        <v>21383</v>
      </c>
      <c r="B35" s="418" t="s">
        <v>55</v>
      </c>
      <c r="C35" s="626">
        <f t="shared" si="13"/>
        <v>0</v>
      </c>
      <c r="D35" s="419" t="s">
        <v>44</v>
      </c>
      <c r="E35" s="420" t="s">
        <v>44</v>
      </c>
      <c r="F35" s="421" t="s">
        <v>44</v>
      </c>
      <c r="G35" s="419" t="s">
        <v>44</v>
      </c>
      <c r="H35" s="420" t="s">
        <v>44</v>
      </c>
      <c r="I35" s="421" t="s">
        <v>44</v>
      </c>
      <c r="J35" s="422"/>
      <c r="K35" s="423"/>
      <c r="L35" s="525">
        <f t="shared" si="17"/>
        <v>0</v>
      </c>
      <c r="M35" s="424" t="s">
        <v>44</v>
      </c>
      <c r="N35" s="423" t="s">
        <v>44</v>
      </c>
      <c r="O35" s="421" t="s">
        <v>44</v>
      </c>
      <c r="P35" s="425"/>
    </row>
    <row r="36" spans="1:16" s="358" customFormat="1" ht="25.5" hidden="1" customHeight="1" x14ac:dyDescent="0.25">
      <c r="A36" s="409">
        <v>21390</v>
      </c>
      <c r="B36" s="398" t="s">
        <v>56</v>
      </c>
      <c r="C36" s="624">
        <f t="shared" si="13"/>
        <v>0</v>
      </c>
      <c r="D36" s="407" t="s">
        <v>44</v>
      </c>
      <c r="E36" s="406" t="s">
        <v>44</v>
      </c>
      <c r="F36" s="404" t="s">
        <v>44</v>
      </c>
      <c r="G36" s="407" t="s">
        <v>44</v>
      </c>
      <c r="H36" s="406" t="s">
        <v>44</v>
      </c>
      <c r="I36" s="404" t="s">
        <v>44</v>
      </c>
      <c r="J36" s="405">
        <f t="shared" ref="J36:K36" si="18">SUM(J37:J40)</f>
        <v>0</v>
      </c>
      <c r="K36" s="406">
        <f t="shared" si="18"/>
        <v>0</v>
      </c>
      <c r="L36" s="511">
        <f>SUM(L37:L40)</f>
        <v>0</v>
      </c>
      <c r="M36" s="407" t="s">
        <v>44</v>
      </c>
      <c r="N36" s="406" t="s">
        <v>44</v>
      </c>
      <c r="O36" s="404" t="s">
        <v>44</v>
      </c>
      <c r="P36" s="408"/>
    </row>
    <row r="37" spans="1:16" ht="24.75" hidden="1" thickTop="1" x14ac:dyDescent="0.25">
      <c r="A37" s="374">
        <v>21391</v>
      </c>
      <c r="B37" s="410" t="s">
        <v>57</v>
      </c>
      <c r="C37" s="625">
        <f t="shared" si="13"/>
        <v>0</v>
      </c>
      <c r="D37" s="411" t="s">
        <v>44</v>
      </c>
      <c r="E37" s="412" t="s">
        <v>44</v>
      </c>
      <c r="F37" s="413" t="s">
        <v>44</v>
      </c>
      <c r="G37" s="411" t="s">
        <v>44</v>
      </c>
      <c r="H37" s="412" t="s">
        <v>44</v>
      </c>
      <c r="I37" s="413" t="s">
        <v>44</v>
      </c>
      <c r="J37" s="414"/>
      <c r="K37" s="415"/>
      <c r="L37" s="520">
        <f t="shared" ref="L37:L40" si="19">J37+K37</f>
        <v>0</v>
      </c>
      <c r="M37" s="416" t="s">
        <v>44</v>
      </c>
      <c r="N37" s="415" t="s">
        <v>44</v>
      </c>
      <c r="O37" s="413" t="s">
        <v>44</v>
      </c>
      <c r="P37" s="417"/>
    </row>
    <row r="38" spans="1:16" ht="12.75" hidden="1" thickTop="1" x14ac:dyDescent="0.25">
      <c r="A38" s="381">
        <v>21393</v>
      </c>
      <c r="B38" s="418" t="s">
        <v>58</v>
      </c>
      <c r="C38" s="626">
        <f t="shared" si="13"/>
        <v>0</v>
      </c>
      <c r="D38" s="419" t="s">
        <v>44</v>
      </c>
      <c r="E38" s="420" t="s">
        <v>44</v>
      </c>
      <c r="F38" s="421" t="s">
        <v>44</v>
      </c>
      <c r="G38" s="419" t="s">
        <v>44</v>
      </c>
      <c r="H38" s="420" t="s">
        <v>44</v>
      </c>
      <c r="I38" s="421" t="s">
        <v>44</v>
      </c>
      <c r="J38" s="422"/>
      <c r="K38" s="423"/>
      <c r="L38" s="525">
        <f t="shared" si="19"/>
        <v>0</v>
      </c>
      <c r="M38" s="424" t="s">
        <v>44</v>
      </c>
      <c r="N38" s="423" t="s">
        <v>44</v>
      </c>
      <c r="O38" s="421" t="s">
        <v>44</v>
      </c>
      <c r="P38" s="425"/>
    </row>
    <row r="39" spans="1:16" ht="12.75" hidden="1" thickTop="1" x14ac:dyDescent="0.25">
      <c r="A39" s="381">
        <v>21395</v>
      </c>
      <c r="B39" s="418" t="s">
        <v>59</v>
      </c>
      <c r="C39" s="626">
        <f t="shared" si="13"/>
        <v>0</v>
      </c>
      <c r="D39" s="419" t="s">
        <v>44</v>
      </c>
      <c r="E39" s="420" t="s">
        <v>44</v>
      </c>
      <c r="F39" s="421" t="s">
        <v>44</v>
      </c>
      <c r="G39" s="419" t="s">
        <v>44</v>
      </c>
      <c r="H39" s="420" t="s">
        <v>44</v>
      </c>
      <c r="I39" s="421" t="s">
        <v>44</v>
      </c>
      <c r="J39" s="422"/>
      <c r="K39" s="423"/>
      <c r="L39" s="525">
        <f t="shared" si="19"/>
        <v>0</v>
      </c>
      <c r="M39" s="424" t="s">
        <v>44</v>
      </c>
      <c r="N39" s="423" t="s">
        <v>44</v>
      </c>
      <c r="O39" s="421" t="s">
        <v>44</v>
      </c>
      <c r="P39" s="425"/>
    </row>
    <row r="40" spans="1:16" ht="24.75" hidden="1" thickTop="1" x14ac:dyDescent="0.25">
      <c r="A40" s="435">
        <v>21399</v>
      </c>
      <c r="B40" s="436" t="s">
        <v>60</v>
      </c>
      <c r="C40" s="628">
        <f t="shared" si="13"/>
        <v>0</v>
      </c>
      <c r="D40" s="437" t="s">
        <v>44</v>
      </c>
      <c r="E40" s="438" t="s">
        <v>44</v>
      </c>
      <c r="F40" s="439" t="s">
        <v>44</v>
      </c>
      <c r="G40" s="437" t="s">
        <v>44</v>
      </c>
      <c r="H40" s="438" t="s">
        <v>44</v>
      </c>
      <c r="I40" s="439" t="s">
        <v>44</v>
      </c>
      <c r="J40" s="440"/>
      <c r="K40" s="441"/>
      <c r="L40" s="545">
        <f t="shared" si="19"/>
        <v>0</v>
      </c>
      <c r="M40" s="442" t="s">
        <v>44</v>
      </c>
      <c r="N40" s="441" t="s">
        <v>44</v>
      </c>
      <c r="O40" s="439" t="s">
        <v>44</v>
      </c>
      <c r="P40" s="443"/>
    </row>
    <row r="41" spans="1:16" s="358" customFormat="1" ht="26.25" hidden="1" customHeight="1" x14ac:dyDescent="0.25">
      <c r="A41" s="444">
        <v>21420</v>
      </c>
      <c r="B41" s="445" t="s">
        <v>61</v>
      </c>
      <c r="C41" s="629">
        <f>F41</f>
        <v>0</v>
      </c>
      <c r="D41" s="446">
        <f t="shared" ref="D41:E41" si="20">SUM(D42)</f>
        <v>0</v>
      </c>
      <c r="E41" s="447">
        <f t="shared" si="20"/>
        <v>0</v>
      </c>
      <c r="F41" s="448">
        <f>SUM(F42)</f>
        <v>0</v>
      </c>
      <c r="G41" s="446" t="s">
        <v>44</v>
      </c>
      <c r="H41" s="447" t="s">
        <v>44</v>
      </c>
      <c r="I41" s="449" t="s">
        <v>44</v>
      </c>
      <c r="J41" s="450" t="s">
        <v>44</v>
      </c>
      <c r="K41" s="451" t="s">
        <v>44</v>
      </c>
      <c r="L41" s="449" t="s">
        <v>44</v>
      </c>
      <c r="M41" s="452" t="s">
        <v>44</v>
      </c>
      <c r="N41" s="451" t="s">
        <v>44</v>
      </c>
      <c r="O41" s="449" t="s">
        <v>44</v>
      </c>
      <c r="P41" s="453"/>
    </row>
    <row r="42" spans="1:16" s="358" customFormat="1" ht="26.25" hidden="1" customHeight="1" x14ac:dyDescent="0.25">
      <c r="A42" s="435">
        <v>21429</v>
      </c>
      <c r="B42" s="436" t="s">
        <v>62</v>
      </c>
      <c r="C42" s="628">
        <f>F42</f>
        <v>0</v>
      </c>
      <c r="D42" s="454"/>
      <c r="E42" s="455"/>
      <c r="F42" s="456">
        <f>D42+E42</f>
        <v>0</v>
      </c>
      <c r="G42" s="457" t="s">
        <v>44</v>
      </c>
      <c r="H42" s="458" t="s">
        <v>44</v>
      </c>
      <c r="I42" s="439" t="s">
        <v>44</v>
      </c>
      <c r="J42" s="459" t="s">
        <v>44</v>
      </c>
      <c r="K42" s="438" t="s">
        <v>44</v>
      </c>
      <c r="L42" s="439" t="s">
        <v>44</v>
      </c>
      <c r="M42" s="437" t="s">
        <v>44</v>
      </c>
      <c r="N42" s="438" t="s">
        <v>44</v>
      </c>
      <c r="O42" s="439" t="s">
        <v>44</v>
      </c>
      <c r="P42" s="443"/>
    </row>
    <row r="43" spans="1:16" s="358" customFormat="1" ht="24.75" hidden="1" thickTop="1" x14ac:dyDescent="0.25">
      <c r="A43" s="409">
        <v>21490</v>
      </c>
      <c r="B43" s="398" t="s">
        <v>63</v>
      </c>
      <c r="C43" s="630">
        <f>F43+I43+L43</f>
        <v>0</v>
      </c>
      <c r="D43" s="460">
        <f t="shared" ref="D43:E43" si="21">D44</f>
        <v>0</v>
      </c>
      <c r="E43" s="461">
        <f t="shared" si="21"/>
        <v>0</v>
      </c>
      <c r="F43" s="401">
        <f>F44</f>
        <v>0</v>
      </c>
      <c r="G43" s="460">
        <f t="shared" ref="G43:L43" si="22">G44</f>
        <v>0</v>
      </c>
      <c r="H43" s="461">
        <f t="shared" si="22"/>
        <v>0</v>
      </c>
      <c r="I43" s="401">
        <f t="shared" si="22"/>
        <v>0</v>
      </c>
      <c r="J43" s="462">
        <f t="shared" si="22"/>
        <v>0</v>
      </c>
      <c r="K43" s="461">
        <f t="shared" si="22"/>
        <v>0</v>
      </c>
      <c r="L43" s="401">
        <f t="shared" si="22"/>
        <v>0</v>
      </c>
      <c r="M43" s="407" t="s">
        <v>44</v>
      </c>
      <c r="N43" s="406" t="s">
        <v>44</v>
      </c>
      <c r="O43" s="404" t="s">
        <v>44</v>
      </c>
      <c r="P43" s="408"/>
    </row>
    <row r="44" spans="1:16" s="358" customFormat="1" ht="24.75" hidden="1" thickTop="1" x14ac:dyDescent="0.25">
      <c r="A44" s="381">
        <v>21499</v>
      </c>
      <c r="B44" s="418" t="s">
        <v>64</v>
      </c>
      <c r="C44" s="631">
        <f>F44+I44+L44</f>
        <v>0</v>
      </c>
      <c r="D44" s="463"/>
      <c r="E44" s="464"/>
      <c r="F44" s="377">
        <f>D44+E44</f>
        <v>0</v>
      </c>
      <c r="G44" s="375"/>
      <c r="H44" s="376"/>
      <c r="I44" s="377">
        <f>G44+H44</f>
        <v>0</v>
      </c>
      <c r="J44" s="414"/>
      <c r="K44" s="415"/>
      <c r="L44" s="377">
        <f>J44+K44</f>
        <v>0</v>
      </c>
      <c r="M44" s="433" t="s">
        <v>44</v>
      </c>
      <c r="N44" s="432" t="s">
        <v>44</v>
      </c>
      <c r="O44" s="430" t="s">
        <v>44</v>
      </c>
      <c r="P44" s="434"/>
    </row>
    <row r="45" spans="1:16" ht="12.75" hidden="1" customHeight="1" x14ac:dyDescent="0.25">
      <c r="A45" s="465">
        <v>23000</v>
      </c>
      <c r="B45" s="466" t="s">
        <v>65</v>
      </c>
      <c r="C45" s="630">
        <f>O45</f>
        <v>0</v>
      </c>
      <c r="D45" s="467" t="s">
        <v>44</v>
      </c>
      <c r="E45" s="468" t="s">
        <v>44</v>
      </c>
      <c r="F45" s="439" t="s">
        <v>44</v>
      </c>
      <c r="G45" s="437" t="s">
        <v>44</v>
      </c>
      <c r="H45" s="438" t="s">
        <v>44</v>
      </c>
      <c r="I45" s="439" t="s">
        <v>44</v>
      </c>
      <c r="J45" s="459" t="s">
        <v>44</v>
      </c>
      <c r="K45" s="438" t="s">
        <v>44</v>
      </c>
      <c r="L45" s="439" t="s">
        <v>44</v>
      </c>
      <c r="M45" s="467">
        <f t="shared" ref="M45:O45" si="23">SUM(M46:M47)</f>
        <v>0</v>
      </c>
      <c r="N45" s="468">
        <f t="shared" si="23"/>
        <v>0</v>
      </c>
      <c r="O45" s="456">
        <f t="shared" si="23"/>
        <v>0</v>
      </c>
      <c r="P45" s="469"/>
    </row>
    <row r="46" spans="1:16" ht="24.75" hidden="1" thickTop="1" x14ac:dyDescent="0.25">
      <c r="A46" s="470">
        <v>23410</v>
      </c>
      <c r="B46" s="471" t="s">
        <v>66</v>
      </c>
      <c r="C46" s="629">
        <f t="shared" ref="C46:C47" si="24">O46</f>
        <v>0</v>
      </c>
      <c r="D46" s="446" t="s">
        <v>44</v>
      </c>
      <c r="E46" s="447" t="s">
        <v>44</v>
      </c>
      <c r="F46" s="449" t="s">
        <v>44</v>
      </c>
      <c r="G46" s="452" t="s">
        <v>44</v>
      </c>
      <c r="H46" s="451" t="s">
        <v>44</v>
      </c>
      <c r="I46" s="449" t="s">
        <v>44</v>
      </c>
      <c r="J46" s="450" t="s">
        <v>44</v>
      </c>
      <c r="K46" s="451" t="s">
        <v>44</v>
      </c>
      <c r="L46" s="449" t="s">
        <v>44</v>
      </c>
      <c r="M46" s="472"/>
      <c r="N46" s="473"/>
      <c r="O46" s="448">
        <f t="shared" ref="O46:O47" si="25">M46+N46</f>
        <v>0</v>
      </c>
      <c r="P46" s="474"/>
    </row>
    <row r="47" spans="1:16" ht="24.75" hidden="1" thickTop="1" x14ac:dyDescent="0.25">
      <c r="A47" s="470">
        <v>23510</v>
      </c>
      <c r="B47" s="471" t="s">
        <v>67</v>
      </c>
      <c r="C47" s="629">
        <f t="shared" si="24"/>
        <v>0</v>
      </c>
      <c r="D47" s="446" t="s">
        <v>44</v>
      </c>
      <c r="E47" s="447" t="s">
        <v>44</v>
      </c>
      <c r="F47" s="449" t="s">
        <v>44</v>
      </c>
      <c r="G47" s="452" t="s">
        <v>44</v>
      </c>
      <c r="H47" s="451" t="s">
        <v>44</v>
      </c>
      <c r="I47" s="449" t="s">
        <v>44</v>
      </c>
      <c r="J47" s="450" t="s">
        <v>44</v>
      </c>
      <c r="K47" s="451" t="s">
        <v>44</v>
      </c>
      <c r="L47" s="449" t="s">
        <v>44</v>
      </c>
      <c r="M47" s="472"/>
      <c r="N47" s="473"/>
      <c r="O47" s="448">
        <f t="shared" si="25"/>
        <v>0</v>
      </c>
      <c r="P47" s="474"/>
    </row>
    <row r="48" spans="1:16" ht="12.75" hidden="1" thickTop="1" x14ac:dyDescent="0.25">
      <c r="A48" s="475"/>
      <c r="B48" s="471"/>
      <c r="C48" s="632"/>
      <c r="D48" s="476"/>
      <c r="E48" s="477"/>
      <c r="F48" s="449"/>
      <c r="G48" s="452"/>
      <c r="H48" s="451"/>
      <c r="I48" s="449"/>
      <c r="J48" s="450"/>
      <c r="K48" s="451"/>
      <c r="L48" s="448"/>
      <c r="M48" s="446"/>
      <c r="N48" s="447"/>
      <c r="O48" s="448"/>
      <c r="P48" s="474"/>
    </row>
    <row r="49" spans="1:16" s="358" customFormat="1" ht="12.75" hidden="1" thickTop="1" x14ac:dyDescent="0.25">
      <c r="A49" s="478"/>
      <c r="B49" s="479" t="s">
        <v>68</v>
      </c>
      <c r="C49" s="633"/>
      <c r="D49" s="480"/>
      <c r="E49" s="481"/>
      <c r="F49" s="482"/>
      <c r="G49" s="480"/>
      <c r="H49" s="481"/>
      <c r="I49" s="482"/>
      <c r="J49" s="483"/>
      <c r="K49" s="481"/>
      <c r="L49" s="482"/>
      <c r="M49" s="480"/>
      <c r="N49" s="481"/>
      <c r="O49" s="482"/>
      <c r="P49" s="178"/>
    </row>
    <row r="50" spans="1:16" s="358" customFormat="1" ht="13.5" thickTop="1" thickBot="1" x14ac:dyDescent="0.3">
      <c r="A50" s="484"/>
      <c r="B50" s="359" t="s">
        <v>69</v>
      </c>
      <c r="C50" s="634">
        <f t="shared" si="4"/>
        <v>399866</v>
      </c>
      <c r="D50" s="485">
        <f t="shared" ref="D50:E50" si="26">SUM(D51,D269)</f>
        <v>386018</v>
      </c>
      <c r="E50" s="486">
        <f t="shared" si="26"/>
        <v>0</v>
      </c>
      <c r="F50" s="487">
        <f>SUM(F51,F269)</f>
        <v>386018</v>
      </c>
      <c r="G50" s="485">
        <f t="shared" ref="G50:O50" si="27">SUM(G51,G269)</f>
        <v>13848</v>
      </c>
      <c r="H50" s="486">
        <f t="shared" si="27"/>
        <v>0</v>
      </c>
      <c r="I50" s="487">
        <f t="shared" si="27"/>
        <v>13848</v>
      </c>
      <c r="J50" s="488">
        <f t="shared" si="27"/>
        <v>0</v>
      </c>
      <c r="K50" s="486">
        <f t="shared" si="27"/>
        <v>0</v>
      </c>
      <c r="L50" s="487">
        <f t="shared" si="27"/>
        <v>0</v>
      </c>
      <c r="M50" s="485">
        <f t="shared" si="27"/>
        <v>0</v>
      </c>
      <c r="N50" s="486">
        <f t="shared" si="27"/>
        <v>0</v>
      </c>
      <c r="O50" s="487">
        <f t="shared" si="27"/>
        <v>0</v>
      </c>
      <c r="P50" s="489"/>
    </row>
    <row r="51" spans="1:16" s="358" customFormat="1" ht="36.75" thickTop="1" x14ac:dyDescent="0.25">
      <c r="A51" s="490"/>
      <c r="B51" s="491" t="s">
        <v>70</v>
      </c>
      <c r="C51" s="635">
        <f t="shared" si="4"/>
        <v>399866</v>
      </c>
      <c r="D51" s="492">
        <f t="shared" ref="D51:E51" si="28">SUM(D52,D181)</f>
        <v>386018</v>
      </c>
      <c r="E51" s="493">
        <f t="shared" si="28"/>
        <v>0</v>
      </c>
      <c r="F51" s="494">
        <f>SUM(F52,F181)</f>
        <v>386018</v>
      </c>
      <c r="G51" s="492">
        <f t="shared" ref="G51:H51" si="29">SUM(G52,G181)</f>
        <v>13848</v>
      </c>
      <c r="H51" s="493">
        <f t="shared" si="29"/>
        <v>0</v>
      </c>
      <c r="I51" s="494">
        <f>SUM(I52,I181)</f>
        <v>13848</v>
      </c>
      <c r="J51" s="495">
        <f t="shared" ref="J51:K51" si="30">SUM(J52,J181)</f>
        <v>0</v>
      </c>
      <c r="K51" s="493">
        <f t="shared" si="30"/>
        <v>0</v>
      </c>
      <c r="L51" s="494">
        <f>SUM(L52,L181)</f>
        <v>0</v>
      </c>
      <c r="M51" s="492">
        <f t="shared" ref="M51:O51" si="31">SUM(M52,M181)</f>
        <v>0</v>
      </c>
      <c r="N51" s="493">
        <f t="shared" si="31"/>
        <v>0</v>
      </c>
      <c r="O51" s="494">
        <f t="shared" si="31"/>
        <v>0</v>
      </c>
      <c r="P51" s="496"/>
    </row>
    <row r="52" spans="1:16" s="358" customFormat="1" ht="24" x14ac:dyDescent="0.25">
      <c r="A52" s="497"/>
      <c r="B52" s="349" t="s">
        <v>71</v>
      </c>
      <c r="C52" s="636">
        <f t="shared" si="4"/>
        <v>394407</v>
      </c>
      <c r="D52" s="498">
        <f t="shared" ref="D52:E52" si="32">SUM(D53,D75,D160,D174)</f>
        <v>380621</v>
      </c>
      <c r="E52" s="499">
        <f t="shared" si="32"/>
        <v>0</v>
      </c>
      <c r="F52" s="500">
        <f>SUM(F53,F75,F160,F174)</f>
        <v>380621</v>
      </c>
      <c r="G52" s="498">
        <f t="shared" ref="G52:H52" si="33">SUM(G53,G75,G160,G174)</f>
        <v>13786</v>
      </c>
      <c r="H52" s="499">
        <f t="shared" si="33"/>
        <v>0</v>
      </c>
      <c r="I52" s="500">
        <f>SUM(I53,I75,I160,I174)</f>
        <v>13786</v>
      </c>
      <c r="J52" s="501">
        <f t="shared" ref="J52:K52" si="34">SUM(J53,J75,J160,J174)</f>
        <v>0</v>
      </c>
      <c r="K52" s="499">
        <f t="shared" si="34"/>
        <v>0</v>
      </c>
      <c r="L52" s="500">
        <f>SUM(L53,L75,L160,L174)</f>
        <v>0</v>
      </c>
      <c r="M52" s="498">
        <f t="shared" ref="M52:O52" si="35">SUM(M53,M75,M160,M174)</f>
        <v>0</v>
      </c>
      <c r="N52" s="499">
        <f t="shared" si="35"/>
        <v>0</v>
      </c>
      <c r="O52" s="500">
        <f t="shared" si="35"/>
        <v>0</v>
      </c>
      <c r="P52" s="502"/>
    </row>
    <row r="53" spans="1:16" s="358" customFormat="1" x14ac:dyDescent="0.25">
      <c r="A53" s="503">
        <v>1000</v>
      </c>
      <c r="B53" s="503" t="s">
        <v>72</v>
      </c>
      <c r="C53" s="637">
        <f t="shared" si="4"/>
        <v>371744</v>
      </c>
      <c r="D53" s="504">
        <f t="shared" ref="D53:E53" si="36">SUM(D54,D67)</f>
        <v>358504</v>
      </c>
      <c r="E53" s="505">
        <f t="shared" si="36"/>
        <v>-296</v>
      </c>
      <c r="F53" s="506">
        <f>SUM(F54,F67)</f>
        <v>358208</v>
      </c>
      <c r="G53" s="504">
        <f t="shared" ref="G53:H53" si="37">SUM(G54,G67)</f>
        <v>13536</v>
      </c>
      <c r="H53" s="505">
        <f t="shared" si="37"/>
        <v>0</v>
      </c>
      <c r="I53" s="506">
        <f>SUM(I54,I67)</f>
        <v>13536</v>
      </c>
      <c r="J53" s="507">
        <f t="shared" ref="J53:K53" si="38">SUM(J54,J67)</f>
        <v>0</v>
      </c>
      <c r="K53" s="505">
        <f t="shared" si="38"/>
        <v>0</v>
      </c>
      <c r="L53" s="506">
        <f>SUM(L54,L67)</f>
        <v>0</v>
      </c>
      <c r="M53" s="504">
        <f t="shared" ref="M53:O53" si="39">SUM(M54,M67)</f>
        <v>0</v>
      </c>
      <c r="N53" s="505">
        <f t="shared" si="39"/>
        <v>0</v>
      </c>
      <c r="O53" s="506">
        <f t="shared" si="39"/>
        <v>0</v>
      </c>
      <c r="P53" s="200"/>
    </row>
    <row r="54" spans="1:16" x14ac:dyDescent="0.25">
      <c r="A54" s="398">
        <v>1100</v>
      </c>
      <c r="B54" s="508" t="s">
        <v>73</v>
      </c>
      <c r="C54" s="624">
        <f t="shared" si="4"/>
        <v>272134</v>
      </c>
      <c r="D54" s="509">
        <f t="shared" ref="D54:E54" si="40">SUM(D55,D58,D66)</f>
        <v>262072</v>
      </c>
      <c r="E54" s="510">
        <f t="shared" si="40"/>
        <v>-296</v>
      </c>
      <c r="F54" s="511">
        <f>SUM(F55,F58,F66)</f>
        <v>261776</v>
      </c>
      <c r="G54" s="509">
        <f t="shared" ref="G54:H54" si="41">SUM(G55,G58,G66)</f>
        <v>10358</v>
      </c>
      <c r="H54" s="510">
        <f t="shared" si="41"/>
        <v>0</v>
      </c>
      <c r="I54" s="511">
        <f>SUM(I55,I58,I66)</f>
        <v>10358</v>
      </c>
      <c r="J54" s="512">
        <f t="shared" ref="J54:K54" si="42">SUM(J55,J58,J66)</f>
        <v>0</v>
      </c>
      <c r="K54" s="510">
        <f t="shared" si="42"/>
        <v>0</v>
      </c>
      <c r="L54" s="511">
        <f>SUM(L55,L58,L66)</f>
        <v>0</v>
      </c>
      <c r="M54" s="509">
        <f t="shared" ref="M54:O54" si="43">SUM(M55,M58,M66)</f>
        <v>0</v>
      </c>
      <c r="N54" s="510">
        <f t="shared" si="43"/>
        <v>0</v>
      </c>
      <c r="O54" s="511">
        <f t="shared" si="43"/>
        <v>0</v>
      </c>
      <c r="P54" s="513"/>
    </row>
    <row r="55" spans="1:16" x14ac:dyDescent="0.25">
      <c r="A55" s="514">
        <v>1110</v>
      </c>
      <c r="B55" s="471" t="s">
        <v>74</v>
      </c>
      <c r="C55" s="632">
        <f t="shared" si="4"/>
        <v>260654</v>
      </c>
      <c r="D55" s="476">
        <f t="shared" ref="D55:E55" si="44">SUM(D56:D57)</f>
        <v>250822</v>
      </c>
      <c r="E55" s="477">
        <f t="shared" si="44"/>
        <v>-296</v>
      </c>
      <c r="F55" s="515">
        <f>SUM(F56:F57)</f>
        <v>250526</v>
      </c>
      <c r="G55" s="476">
        <f t="shared" ref="G55:H55" si="45">SUM(G56:G57)</f>
        <v>10128</v>
      </c>
      <c r="H55" s="477">
        <f t="shared" si="45"/>
        <v>0</v>
      </c>
      <c r="I55" s="515">
        <f>SUM(I56:I57)</f>
        <v>10128</v>
      </c>
      <c r="J55" s="516">
        <f t="shared" ref="J55:K55" si="46">SUM(J56:J57)</f>
        <v>0</v>
      </c>
      <c r="K55" s="477">
        <f t="shared" si="46"/>
        <v>0</v>
      </c>
      <c r="L55" s="515">
        <f>SUM(L56:L57)</f>
        <v>0</v>
      </c>
      <c r="M55" s="476">
        <f t="shared" ref="M55:O55" si="47">SUM(M56:M57)</f>
        <v>0</v>
      </c>
      <c r="N55" s="477">
        <f t="shared" si="47"/>
        <v>0</v>
      </c>
      <c r="O55" s="515">
        <f t="shared" si="47"/>
        <v>0</v>
      </c>
      <c r="P55" s="517"/>
    </row>
    <row r="56" spans="1:16" hidden="1" x14ac:dyDescent="0.25">
      <c r="A56" s="374">
        <v>1111</v>
      </c>
      <c r="B56" s="410" t="s">
        <v>75</v>
      </c>
      <c r="C56" s="625">
        <f t="shared" si="4"/>
        <v>0</v>
      </c>
      <c r="D56" s="518"/>
      <c r="E56" s="519"/>
      <c r="F56" s="520">
        <f t="shared" ref="F56:F57" si="48">D56+E56</f>
        <v>0</v>
      </c>
      <c r="G56" s="518"/>
      <c r="H56" s="519"/>
      <c r="I56" s="520">
        <f t="shared" ref="I56:I57" si="49">G56+H56</f>
        <v>0</v>
      </c>
      <c r="J56" s="521"/>
      <c r="K56" s="519"/>
      <c r="L56" s="520">
        <f t="shared" ref="L56:L57" si="50">J56+K56</f>
        <v>0</v>
      </c>
      <c r="M56" s="518"/>
      <c r="N56" s="519"/>
      <c r="O56" s="520">
        <f t="shared" ref="O56:O57" si="51">M56+N56</f>
        <v>0</v>
      </c>
      <c r="P56" s="522"/>
    </row>
    <row r="57" spans="1:16" ht="24" customHeight="1" x14ac:dyDescent="0.25">
      <c r="A57" s="381">
        <v>1119</v>
      </c>
      <c r="B57" s="418" t="s">
        <v>76</v>
      </c>
      <c r="C57" s="626">
        <f t="shared" si="4"/>
        <v>260654</v>
      </c>
      <c r="D57" s="523">
        <v>250822</v>
      </c>
      <c r="E57" s="524">
        <v>-296</v>
      </c>
      <c r="F57" s="525">
        <f t="shared" si="48"/>
        <v>250526</v>
      </c>
      <c r="G57" s="523">
        <v>10128</v>
      </c>
      <c r="H57" s="524"/>
      <c r="I57" s="525">
        <f t="shared" si="49"/>
        <v>10128</v>
      </c>
      <c r="J57" s="526"/>
      <c r="K57" s="524"/>
      <c r="L57" s="525">
        <f t="shared" si="50"/>
        <v>0</v>
      </c>
      <c r="M57" s="523"/>
      <c r="N57" s="524"/>
      <c r="O57" s="525">
        <f t="shared" si="51"/>
        <v>0</v>
      </c>
      <c r="P57" s="705" t="s">
        <v>454</v>
      </c>
    </row>
    <row r="58" spans="1:16" x14ac:dyDescent="0.25">
      <c r="A58" s="528">
        <v>1140</v>
      </c>
      <c r="B58" s="418" t="s">
        <v>77</v>
      </c>
      <c r="C58" s="626">
        <f t="shared" si="4"/>
        <v>9187</v>
      </c>
      <c r="D58" s="529">
        <f t="shared" ref="D58:E58" si="52">SUM(D59:D65)</f>
        <v>8957</v>
      </c>
      <c r="E58" s="530">
        <f t="shared" si="52"/>
        <v>0</v>
      </c>
      <c r="F58" s="525">
        <f>SUM(F59:F65)</f>
        <v>8957</v>
      </c>
      <c r="G58" s="529">
        <f t="shared" ref="G58:H58" si="53">SUM(G59:G65)</f>
        <v>230</v>
      </c>
      <c r="H58" s="530">
        <f t="shared" si="53"/>
        <v>0</v>
      </c>
      <c r="I58" s="525">
        <f>SUM(I59:I65)</f>
        <v>230</v>
      </c>
      <c r="J58" s="531">
        <f t="shared" ref="J58:K58" si="54">SUM(J59:J65)</f>
        <v>0</v>
      </c>
      <c r="K58" s="530">
        <f t="shared" si="54"/>
        <v>0</v>
      </c>
      <c r="L58" s="525">
        <f>SUM(L59:L65)</f>
        <v>0</v>
      </c>
      <c r="M58" s="529">
        <f t="shared" ref="M58:O58" si="55">SUM(M59:M65)</f>
        <v>0</v>
      </c>
      <c r="N58" s="530">
        <f t="shared" si="55"/>
        <v>0</v>
      </c>
      <c r="O58" s="525">
        <f t="shared" si="55"/>
        <v>0</v>
      </c>
      <c r="P58" s="527"/>
    </row>
    <row r="59" spans="1:16" x14ac:dyDescent="0.25">
      <c r="A59" s="381">
        <v>1141</v>
      </c>
      <c r="B59" s="418" t="s">
        <v>78</v>
      </c>
      <c r="C59" s="626">
        <f t="shared" si="4"/>
        <v>4877</v>
      </c>
      <c r="D59" s="523">
        <v>4877</v>
      </c>
      <c r="E59" s="524"/>
      <c r="F59" s="525">
        <f t="shared" ref="F59:F66" si="56">D59+E59</f>
        <v>4877</v>
      </c>
      <c r="G59" s="523"/>
      <c r="H59" s="524"/>
      <c r="I59" s="525">
        <f t="shared" ref="I59:I66" si="57">G59+H59</f>
        <v>0</v>
      </c>
      <c r="J59" s="526"/>
      <c r="K59" s="524"/>
      <c r="L59" s="525">
        <f t="shared" ref="L59:L66" si="58">J59+K59</f>
        <v>0</v>
      </c>
      <c r="M59" s="523"/>
      <c r="N59" s="524"/>
      <c r="O59" s="525">
        <f t="shared" ref="O59:O66" si="59">M59+N59</f>
        <v>0</v>
      </c>
      <c r="P59" s="527"/>
    </row>
    <row r="60" spans="1:16" ht="24.75" customHeight="1" x14ac:dyDescent="0.25">
      <c r="A60" s="381">
        <v>1142</v>
      </c>
      <c r="B60" s="418" t="s">
        <v>79</v>
      </c>
      <c r="C60" s="626">
        <f t="shared" si="4"/>
        <v>1368</v>
      </c>
      <c r="D60" s="523">
        <v>1368</v>
      </c>
      <c r="E60" s="524"/>
      <c r="F60" s="525">
        <f t="shared" si="56"/>
        <v>1368</v>
      </c>
      <c r="G60" s="523"/>
      <c r="H60" s="524"/>
      <c r="I60" s="525">
        <f t="shared" si="57"/>
        <v>0</v>
      </c>
      <c r="J60" s="526"/>
      <c r="K60" s="524"/>
      <c r="L60" s="525">
        <f t="shared" si="58"/>
        <v>0</v>
      </c>
      <c r="M60" s="523"/>
      <c r="N60" s="524"/>
      <c r="O60" s="525">
        <f t="shared" si="59"/>
        <v>0</v>
      </c>
      <c r="P60" s="527"/>
    </row>
    <row r="61" spans="1:16" ht="24" hidden="1" x14ac:dyDescent="0.25">
      <c r="A61" s="381">
        <v>1145</v>
      </c>
      <c r="B61" s="418" t="s">
        <v>80</v>
      </c>
      <c r="C61" s="626">
        <f t="shared" si="4"/>
        <v>0</v>
      </c>
      <c r="D61" s="523"/>
      <c r="E61" s="524"/>
      <c r="F61" s="525">
        <f t="shared" si="56"/>
        <v>0</v>
      </c>
      <c r="G61" s="523"/>
      <c r="H61" s="524"/>
      <c r="I61" s="525">
        <f t="shared" si="57"/>
        <v>0</v>
      </c>
      <c r="J61" s="526"/>
      <c r="K61" s="524"/>
      <c r="L61" s="525">
        <f t="shared" si="58"/>
        <v>0</v>
      </c>
      <c r="M61" s="523"/>
      <c r="N61" s="524"/>
      <c r="O61" s="525">
        <f t="shared" si="59"/>
        <v>0</v>
      </c>
      <c r="P61" s="527"/>
    </row>
    <row r="62" spans="1:16" ht="27.75" hidden="1" customHeight="1" x14ac:dyDescent="0.25">
      <c r="A62" s="381">
        <v>1146</v>
      </c>
      <c r="B62" s="418" t="s">
        <v>81</v>
      </c>
      <c r="C62" s="626">
        <f t="shared" si="4"/>
        <v>0</v>
      </c>
      <c r="D62" s="523"/>
      <c r="E62" s="524"/>
      <c r="F62" s="525">
        <f t="shared" si="56"/>
        <v>0</v>
      </c>
      <c r="G62" s="523"/>
      <c r="H62" s="524"/>
      <c r="I62" s="525">
        <f t="shared" si="57"/>
        <v>0</v>
      </c>
      <c r="J62" s="526"/>
      <c r="K62" s="524"/>
      <c r="L62" s="525">
        <f t="shared" si="58"/>
        <v>0</v>
      </c>
      <c r="M62" s="523"/>
      <c r="N62" s="524"/>
      <c r="O62" s="525">
        <f t="shared" si="59"/>
        <v>0</v>
      </c>
      <c r="P62" s="527"/>
    </row>
    <row r="63" spans="1:16" x14ac:dyDescent="0.25">
      <c r="A63" s="381">
        <v>1147</v>
      </c>
      <c r="B63" s="418" t="s">
        <v>82</v>
      </c>
      <c r="C63" s="626">
        <f t="shared" si="4"/>
        <v>2467</v>
      </c>
      <c r="D63" s="523">
        <v>2237</v>
      </c>
      <c r="E63" s="524"/>
      <c r="F63" s="525">
        <f t="shared" si="56"/>
        <v>2237</v>
      </c>
      <c r="G63" s="523">
        <v>230</v>
      </c>
      <c r="H63" s="524"/>
      <c r="I63" s="525">
        <f t="shared" si="57"/>
        <v>230</v>
      </c>
      <c r="J63" s="526"/>
      <c r="K63" s="524"/>
      <c r="L63" s="525">
        <f t="shared" si="58"/>
        <v>0</v>
      </c>
      <c r="M63" s="523"/>
      <c r="N63" s="524"/>
      <c r="O63" s="525">
        <f t="shared" si="59"/>
        <v>0</v>
      </c>
      <c r="P63" s="527"/>
    </row>
    <row r="64" spans="1:16" x14ac:dyDescent="0.25">
      <c r="A64" s="381">
        <v>1148</v>
      </c>
      <c r="B64" s="418" t="s">
        <v>83</v>
      </c>
      <c r="C64" s="626">
        <f t="shared" si="4"/>
        <v>475</v>
      </c>
      <c r="D64" s="523">
        <v>475</v>
      </c>
      <c r="E64" s="524"/>
      <c r="F64" s="525">
        <f t="shared" si="56"/>
        <v>475</v>
      </c>
      <c r="G64" s="523"/>
      <c r="H64" s="524"/>
      <c r="I64" s="525">
        <f t="shared" si="57"/>
        <v>0</v>
      </c>
      <c r="J64" s="526"/>
      <c r="K64" s="524"/>
      <c r="L64" s="525">
        <f t="shared" si="58"/>
        <v>0</v>
      </c>
      <c r="M64" s="523"/>
      <c r="N64" s="524"/>
      <c r="O64" s="525">
        <f t="shared" si="59"/>
        <v>0</v>
      </c>
      <c r="P64" s="527"/>
    </row>
    <row r="65" spans="1:16" ht="24" hidden="1" customHeight="1" x14ac:dyDescent="0.25">
      <c r="A65" s="381">
        <v>1149</v>
      </c>
      <c r="B65" s="418" t="s">
        <v>84</v>
      </c>
      <c r="C65" s="626">
        <f t="shared" si="4"/>
        <v>0</v>
      </c>
      <c r="D65" s="523"/>
      <c r="E65" s="524"/>
      <c r="F65" s="525">
        <f t="shared" si="56"/>
        <v>0</v>
      </c>
      <c r="G65" s="523"/>
      <c r="H65" s="524"/>
      <c r="I65" s="525">
        <f t="shared" si="57"/>
        <v>0</v>
      </c>
      <c r="J65" s="526"/>
      <c r="K65" s="524"/>
      <c r="L65" s="525">
        <f t="shared" si="58"/>
        <v>0</v>
      </c>
      <c r="M65" s="523"/>
      <c r="N65" s="524"/>
      <c r="O65" s="525">
        <f t="shared" si="59"/>
        <v>0</v>
      </c>
      <c r="P65" s="527"/>
    </row>
    <row r="66" spans="1:16" ht="36" x14ac:dyDescent="0.25">
      <c r="A66" s="514">
        <v>1150</v>
      </c>
      <c r="B66" s="471" t="s">
        <v>85</v>
      </c>
      <c r="C66" s="632">
        <f t="shared" si="4"/>
        <v>2293</v>
      </c>
      <c r="D66" s="532">
        <v>2293</v>
      </c>
      <c r="E66" s="533"/>
      <c r="F66" s="515">
        <f t="shared" si="56"/>
        <v>2293</v>
      </c>
      <c r="G66" s="532"/>
      <c r="H66" s="533"/>
      <c r="I66" s="515">
        <f t="shared" si="57"/>
        <v>0</v>
      </c>
      <c r="J66" s="534"/>
      <c r="K66" s="533"/>
      <c r="L66" s="515">
        <f t="shared" si="58"/>
        <v>0</v>
      </c>
      <c r="M66" s="532"/>
      <c r="N66" s="533"/>
      <c r="O66" s="515">
        <f t="shared" si="59"/>
        <v>0</v>
      </c>
      <c r="P66" s="517"/>
    </row>
    <row r="67" spans="1:16" ht="36" x14ac:dyDescent="0.25">
      <c r="A67" s="398">
        <v>1200</v>
      </c>
      <c r="B67" s="508" t="s">
        <v>86</v>
      </c>
      <c r="C67" s="624">
        <f t="shared" si="4"/>
        <v>99610</v>
      </c>
      <c r="D67" s="509">
        <f t="shared" ref="D67:E67" si="60">SUM(D68:D69)</f>
        <v>96432</v>
      </c>
      <c r="E67" s="510">
        <f t="shared" si="60"/>
        <v>0</v>
      </c>
      <c r="F67" s="511">
        <f>SUM(F68:F69)</f>
        <v>96432</v>
      </c>
      <c r="G67" s="509">
        <f t="shared" ref="G67:H67" si="61">SUM(G68:G69)</f>
        <v>3178</v>
      </c>
      <c r="H67" s="510">
        <f t="shared" si="61"/>
        <v>0</v>
      </c>
      <c r="I67" s="511">
        <f>SUM(I68:I69)</f>
        <v>3178</v>
      </c>
      <c r="J67" s="512">
        <f t="shared" ref="J67:K67" si="62">SUM(J68:J69)</f>
        <v>0</v>
      </c>
      <c r="K67" s="510">
        <f t="shared" si="62"/>
        <v>0</v>
      </c>
      <c r="L67" s="511">
        <f>SUM(L68:L69)</f>
        <v>0</v>
      </c>
      <c r="M67" s="509">
        <f t="shared" ref="M67:O67" si="63">SUM(M68:M69)</f>
        <v>0</v>
      </c>
      <c r="N67" s="510">
        <f t="shared" si="63"/>
        <v>0</v>
      </c>
      <c r="O67" s="511">
        <f t="shared" si="63"/>
        <v>0</v>
      </c>
      <c r="P67" s="535"/>
    </row>
    <row r="68" spans="1:16" ht="24" x14ac:dyDescent="0.25">
      <c r="A68" s="536">
        <v>1210</v>
      </c>
      <c r="B68" s="410" t="s">
        <v>87</v>
      </c>
      <c r="C68" s="625">
        <f t="shared" si="4"/>
        <v>70885</v>
      </c>
      <c r="D68" s="518">
        <v>68257</v>
      </c>
      <c r="E68" s="519"/>
      <c r="F68" s="520">
        <f>D68+E68</f>
        <v>68257</v>
      </c>
      <c r="G68" s="518">
        <v>2628</v>
      </c>
      <c r="H68" s="519"/>
      <c r="I68" s="520">
        <f>G68+H68</f>
        <v>2628</v>
      </c>
      <c r="J68" s="521"/>
      <c r="K68" s="519"/>
      <c r="L68" s="520">
        <f>J68+K68</f>
        <v>0</v>
      </c>
      <c r="M68" s="518"/>
      <c r="N68" s="519"/>
      <c r="O68" s="520">
        <f t="shared" ref="O68" si="64">M68+N68</f>
        <v>0</v>
      </c>
      <c r="P68" s="522"/>
    </row>
    <row r="69" spans="1:16" ht="24" x14ac:dyDescent="0.25">
      <c r="A69" s="528">
        <v>1220</v>
      </c>
      <c r="B69" s="418" t="s">
        <v>88</v>
      </c>
      <c r="C69" s="626">
        <f t="shared" si="4"/>
        <v>28725</v>
      </c>
      <c r="D69" s="529">
        <f t="shared" ref="D69:E69" si="65">SUM(D70:D74)</f>
        <v>28175</v>
      </c>
      <c r="E69" s="530">
        <f t="shared" si="65"/>
        <v>0</v>
      </c>
      <c r="F69" s="525">
        <f>SUM(F70:F74)</f>
        <v>28175</v>
      </c>
      <c r="G69" s="529">
        <f t="shared" ref="G69:H69" si="66">SUM(G70:G74)</f>
        <v>550</v>
      </c>
      <c r="H69" s="530">
        <f t="shared" si="66"/>
        <v>0</v>
      </c>
      <c r="I69" s="525">
        <f>SUM(I70:I74)</f>
        <v>550</v>
      </c>
      <c r="J69" s="531">
        <f t="shared" ref="J69:K69" si="67">SUM(J70:J74)</f>
        <v>0</v>
      </c>
      <c r="K69" s="530">
        <f t="shared" si="67"/>
        <v>0</v>
      </c>
      <c r="L69" s="525">
        <f>SUM(L70:L74)</f>
        <v>0</v>
      </c>
      <c r="M69" s="529">
        <f t="shared" ref="M69:O69" si="68">SUM(M70:M74)</f>
        <v>0</v>
      </c>
      <c r="N69" s="530">
        <f t="shared" si="68"/>
        <v>0</v>
      </c>
      <c r="O69" s="525">
        <f t="shared" si="68"/>
        <v>0</v>
      </c>
      <c r="P69" s="527"/>
    </row>
    <row r="70" spans="1:16" ht="60" x14ac:dyDescent="0.25">
      <c r="A70" s="381">
        <v>1221</v>
      </c>
      <c r="B70" s="418" t="s">
        <v>89</v>
      </c>
      <c r="C70" s="626">
        <f t="shared" si="4"/>
        <v>21822</v>
      </c>
      <c r="D70" s="523">
        <v>21272</v>
      </c>
      <c r="E70" s="524"/>
      <c r="F70" s="525">
        <f t="shared" ref="F70:F74" si="69">D70+E70</f>
        <v>21272</v>
      </c>
      <c r="G70" s="523">
        <v>550</v>
      </c>
      <c r="H70" s="524"/>
      <c r="I70" s="525">
        <f t="shared" ref="I70:I74" si="70">G70+H70</f>
        <v>550</v>
      </c>
      <c r="J70" s="526"/>
      <c r="K70" s="524"/>
      <c r="L70" s="525">
        <f t="shared" ref="L70:L74" si="71">J70+K70</f>
        <v>0</v>
      </c>
      <c r="M70" s="523"/>
      <c r="N70" s="524"/>
      <c r="O70" s="525">
        <f t="shared" ref="O70:O74" si="72">M70+N70</f>
        <v>0</v>
      </c>
      <c r="P70" s="527"/>
    </row>
    <row r="71" spans="1:16" hidden="1" x14ac:dyDescent="0.25">
      <c r="A71" s="381">
        <v>1223</v>
      </c>
      <c r="B71" s="418" t="s">
        <v>90</v>
      </c>
      <c r="C71" s="626">
        <f t="shared" si="4"/>
        <v>0</v>
      </c>
      <c r="D71" s="523"/>
      <c r="E71" s="524"/>
      <c r="F71" s="525">
        <f t="shared" si="69"/>
        <v>0</v>
      </c>
      <c r="G71" s="523"/>
      <c r="H71" s="524"/>
      <c r="I71" s="525">
        <f t="shared" si="70"/>
        <v>0</v>
      </c>
      <c r="J71" s="526"/>
      <c r="K71" s="524"/>
      <c r="L71" s="525">
        <f t="shared" si="71"/>
        <v>0</v>
      </c>
      <c r="M71" s="523"/>
      <c r="N71" s="524"/>
      <c r="O71" s="525">
        <f t="shared" si="72"/>
        <v>0</v>
      </c>
      <c r="P71" s="527"/>
    </row>
    <row r="72" spans="1:16" ht="24" hidden="1" x14ac:dyDescent="0.25">
      <c r="A72" s="381">
        <v>1225</v>
      </c>
      <c r="B72" s="418" t="s">
        <v>91</v>
      </c>
      <c r="C72" s="626">
        <f t="shared" si="4"/>
        <v>0</v>
      </c>
      <c r="D72" s="523"/>
      <c r="E72" s="524"/>
      <c r="F72" s="525">
        <f t="shared" si="69"/>
        <v>0</v>
      </c>
      <c r="G72" s="523"/>
      <c r="H72" s="524"/>
      <c r="I72" s="525">
        <f t="shared" si="70"/>
        <v>0</v>
      </c>
      <c r="J72" s="526"/>
      <c r="K72" s="524"/>
      <c r="L72" s="525">
        <f t="shared" si="71"/>
        <v>0</v>
      </c>
      <c r="M72" s="523"/>
      <c r="N72" s="524"/>
      <c r="O72" s="525">
        <f t="shared" si="72"/>
        <v>0</v>
      </c>
      <c r="P72" s="527"/>
    </row>
    <row r="73" spans="1:16" ht="36" x14ac:dyDescent="0.25">
      <c r="A73" s="381">
        <v>1227</v>
      </c>
      <c r="B73" s="418" t="s">
        <v>92</v>
      </c>
      <c r="C73" s="626">
        <f t="shared" si="4"/>
        <v>6403</v>
      </c>
      <c r="D73" s="523">
        <v>6403</v>
      </c>
      <c r="E73" s="524"/>
      <c r="F73" s="525">
        <f t="shared" si="69"/>
        <v>6403</v>
      </c>
      <c r="G73" s="523"/>
      <c r="H73" s="524"/>
      <c r="I73" s="525">
        <f t="shared" si="70"/>
        <v>0</v>
      </c>
      <c r="J73" s="526"/>
      <c r="K73" s="524"/>
      <c r="L73" s="525">
        <f t="shared" si="71"/>
        <v>0</v>
      </c>
      <c r="M73" s="523"/>
      <c r="N73" s="524"/>
      <c r="O73" s="525">
        <f t="shared" si="72"/>
        <v>0</v>
      </c>
      <c r="P73" s="527"/>
    </row>
    <row r="74" spans="1:16" ht="60" x14ac:dyDescent="0.25">
      <c r="A74" s="381">
        <v>1228</v>
      </c>
      <c r="B74" s="418" t="s">
        <v>93</v>
      </c>
      <c r="C74" s="626">
        <f t="shared" si="4"/>
        <v>500</v>
      </c>
      <c r="D74" s="523">
        <v>500</v>
      </c>
      <c r="E74" s="524"/>
      <c r="F74" s="525">
        <f t="shared" si="69"/>
        <v>500</v>
      </c>
      <c r="G74" s="523"/>
      <c r="H74" s="524"/>
      <c r="I74" s="525">
        <f t="shared" si="70"/>
        <v>0</v>
      </c>
      <c r="J74" s="526"/>
      <c r="K74" s="524"/>
      <c r="L74" s="525">
        <f t="shared" si="71"/>
        <v>0</v>
      </c>
      <c r="M74" s="523"/>
      <c r="N74" s="524"/>
      <c r="O74" s="525">
        <f t="shared" si="72"/>
        <v>0</v>
      </c>
      <c r="P74" s="527"/>
    </row>
    <row r="75" spans="1:16" x14ac:dyDescent="0.25">
      <c r="A75" s="503">
        <v>2000</v>
      </c>
      <c r="B75" s="503" t="s">
        <v>94</v>
      </c>
      <c r="C75" s="637">
        <f t="shared" si="4"/>
        <v>22663</v>
      </c>
      <c r="D75" s="504">
        <f t="shared" ref="D75:O75" si="73">SUM(D76,D83,D120,D151,D152)</f>
        <v>22117</v>
      </c>
      <c r="E75" s="505">
        <f t="shared" si="73"/>
        <v>296</v>
      </c>
      <c r="F75" s="506">
        <f t="shared" si="73"/>
        <v>22413</v>
      </c>
      <c r="G75" s="504">
        <f t="shared" si="73"/>
        <v>250</v>
      </c>
      <c r="H75" s="505">
        <f t="shared" si="73"/>
        <v>0</v>
      </c>
      <c r="I75" s="506">
        <f t="shared" si="73"/>
        <v>250</v>
      </c>
      <c r="J75" s="507">
        <f t="shared" si="73"/>
        <v>0</v>
      </c>
      <c r="K75" s="505">
        <f t="shared" si="73"/>
        <v>0</v>
      </c>
      <c r="L75" s="506">
        <f t="shared" si="73"/>
        <v>0</v>
      </c>
      <c r="M75" s="504">
        <f t="shared" si="73"/>
        <v>0</v>
      </c>
      <c r="N75" s="505">
        <f t="shared" si="73"/>
        <v>0</v>
      </c>
      <c r="O75" s="506">
        <f t="shared" si="73"/>
        <v>0</v>
      </c>
      <c r="P75" s="200"/>
    </row>
    <row r="76" spans="1:16" ht="24" hidden="1" x14ac:dyDescent="0.25">
      <c r="A76" s="398">
        <v>2100</v>
      </c>
      <c r="B76" s="508" t="s">
        <v>95</v>
      </c>
      <c r="C76" s="624">
        <f t="shared" si="4"/>
        <v>0</v>
      </c>
      <c r="D76" s="509">
        <f t="shared" ref="D76:E76" si="74">SUM(D77,D80)</f>
        <v>0</v>
      </c>
      <c r="E76" s="510">
        <f t="shared" si="74"/>
        <v>0</v>
      </c>
      <c r="F76" s="511">
        <f>SUM(F77,F80)</f>
        <v>0</v>
      </c>
      <c r="G76" s="509">
        <f t="shared" ref="G76:H76" si="75">SUM(G77,G80)</f>
        <v>0</v>
      </c>
      <c r="H76" s="510">
        <f t="shared" si="75"/>
        <v>0</v>
      </c>
      <c r="I76" s="511">
        <f>SUM(I77,I80)</f>
        <v>0</v>
      </c>
      <c r="J76" s="512">
        <f t="shared" ref="J76:K76" si="76">SUM(J77,J80)</f>
        <v>0</v>
      </c>
      <c r="K76" s="510">
        <f t="shared" si="76"/>
        <v>0</v>
      </c>
      <c r="L76" s="511">
        <f>SUM(L77,L80)</f>
        <v>0</v>
      </c>
      <c r="M76" s="509">
        <f t="shared" ref="M76:O76" si="77">SUM(M77,M80)</f>
        <v>0</v>
      </c>
      <c r="N76" s="510">
        <f t="shared" si="77"/>
        <v>0</v>
      </c>
      <c r="O76" s="511">
        <f t="shared" si="77"/>
        <v>0</v>
      </c>
      <c r="P76" s="535"/>
    </row>
    <row r="77" spans="1:16" ht="24" hidden="1" x14ac:dyDescent="0.25">
      <c r="A77" s="536">
        <v>2110</v>
      </c>
      <c r="B77" s="410" t="s">
        <v>96</v>
      </c>
      <c r="C77" s="625">
        <f t="shared" si="4"/>
        <v>0</v>
      </c>
      <c r="D77" s="537">
        <f t="shared" ref="D77:E77" si="78">SUM(D78:D79)</f>
        <v>0</v>
      </c>
      <c r="E77" s="538">
        <f t="shared" si="78"/>
        <v>0</v>
      </c>
      <c r="F77" s="520">
        <f>SUM(F78:F79)</f>
        <v>0</v>
      </c>
      <c r="G77" s="537">
        <f t="shared" ref="G77:H77" si="79">SUM(G78:G79)</f>
        <v>0</v>
      </c>
      <c r="H77" s="538">
        <f t="shared" si="79"/>
        <v>0</v>
      </c>
      <c r="I77" s="520">
        <f>SUM(I78:I79)</f>
        <v>0</v>
      </c>
      <c r="J77" s="539">
        <f t="shared" ref="J77:K77" si="80">SUM(J78:J79)</f>
        <v>0</v>
      </c>
      <c r="K77" s="538">
        <f t="shared" si="80"/>
        <v>0</v>
      </c>
      <c r="L77" s="520">
        <f>SUM(L78:L79)</f>
        <v>0</v>
      </c>
      <c r="M77" s="537">
        <f t="shared" ref="M77:O77" si="81">SUM(M78:M79)</f>
        <v>0</v>
      </c>
      <c r="N77" s="538">
        <f t="shared" si="81"/>
        <v>0</v>
      </c>
      <c r="O77" s="520">
        <f t="shared" si="81"/>
        <v>0</v>
      </c>
      <c r="P77" s="522"/>
    </row>
    <row r="78" spans="1:16" hidden="1" x14ac:dyDescent="0.25">
      <c r="A78" s="381">
        <v>2111</v>
      </c>
      <c r="B78" s="418" t="s">
        <v>97</v>
      </c>
      <c r="C78" s="626">
        <f t="shared" si="4"/>
        <v>0</v>
      </c>
      <c r="D78" s="523"/>
      <c r="E78" s="524"/>
      <c r="F78" s="525">
        <f t="shared" ref="F78:F79" si="82">D78+E78</f>
        <v>0</v>
      </c>
      <c r="G78" s="523"/>
      <c r="H78" s="524"/>
      <c r="I78" s="525">
        <f t="shared" ref="I78:I79" si="83">G78+H78</f>
        <v>0</v>
      </c>
      <c r="J78" s="526"/>
      <c r="K78" s="524"/>
      <c r="L78" s="525">
        <f t="shared" ref="L78:L79" si="84">J78+K78</f>
        <v>0</v>
      </c>
      <c r="M78" s="523"/>
      <c r="N78" s="524"/>
      <c r="O78" s="525">
        <f t="shared" ref="O78:O79" si="85">M78+N78</f>
        <v>0</v>
      </c>
      <c r="P78" s="527"/>
    </row>
    <row r="79" spans="1:16" ht="24" hidden="1" x14ac:dyDescent="0.25">
      <c r="A79" s="381">
        <v>2112</v>
      </c>
      <c r="B79" s="418" t="s">
        <v>98</v>
      </c>
      <c r="C79" s="626">
        <f t="shared" si="4"/>
        <v>0</v>
      </c>
      <c r="D79" s="523"/>
      <c r="E79" s="524"/>
      <c r="F79" s="525">
        <f t="shared" si="82"/>
        <v>0</v>
      </c>
      <c r="G79" s="523"/>
      <c r="H79" s="524"/>
      <c r="I79" s="525">
        <f t="shared" si="83"/>
        <v>0</v>
      </c>
      <c r="J79" s="526"/>
      <c r="K79" s="524"/>
      <c r="L79" s="525">
        <f t="shared" si="84"/>
        <v>0</v>
      </c>
      <c r="M79" s="523"/>
      <c r="N79" s="524"/>
      <c r="O79" s="525">
        <f t="shared" si="85"/>
        <v>0</v>
      </c>
      <c r="P79" s="527"/>
    </row>
    <row r="80" spans="1:16" ht="24" hidden="1" x14ac:dyDescent="0.25">
      <c r="A80" s="528">
        <v>2120</v>
      </c>
      <c r="B80" s="418" t="s">
        <v>99</v>
      </c>
      <c r="C80" s="626">
        <f t="shared" si="4"/>
        <v>0</v>
      </c>
      <c r="D80" s="529">
        <f t="shared" ref="D80:E80" si="86">SUM(D81:D82)</f>
        <v>0</v>
      </c>
      <c r="E80" s="530">
        <f t="shared" si="86"/>
        <v>0</v>
      </c>
      <c r="F80" s="525">
        <f>SUM(F81:F82)</f>
        <v>0</v>
      </c>
      <c r="G80" s="529">
        <f t="shared" ref="G80:H80" si="87">SUM(G81:G82)</f>
        <v>0</v>
      </c>
      <c r="H80" s="530">
        <f t="shared" si="87"/>
        <v>0</v>
      </c>
      <c r="I80" s="525">
        <f>SUM(I81:I82)</f>
        <v>0</v>
      </c>
      <c r="J80" s="531">
        <f t="shared" ref="J80:K80" si="88">SUM(J81:J82)</f>
        <v>0</v>
      </c>
      <c r="K80" s="530">
        <f t="shared" si="88"/>
        <v>0</v>
      </c>
      <c r="L80" s="525">
        <f>SUM(L81:L82)</f>
        <v>0</v>
      </c>
      <c r="M80" s="529">
        <f t="shared" ref="M80:O80" si="89">SUM(M81:M82)</f>
        <v>0</v>
      </c>
      <c r="N80" s="530">
        <f t="shared" si="89"/>
        <v>0</v>
      </c>
      <c r="O80" s="525">
        <f t="shared" si="89"/>
        <v>0</v>
      </c>
      <c r="P80" s="527"/>
    </row>
    <row r="81" spans="1:16" hidden="1" x14ac:dyDescent="0.25">
      <c r="A81" s="381">
        <v>2121</v>
      </c>
      <c r="B81" s="418" t="s">
        <v>97</v>
      </c>
      <c r="C81" s="626">
        <f t="shared" si="4"/>
        <v>0</v>
      </c>
      <c r="D81" s="523"/>
      <c r="E81" s="524"/>
      <c r="F81" s="525">
        <f t="shared" ref="F81:F82" si="90">D81+E81</f>
        <v>0</v>
      </c>
      <c r="G81" s="523"/>
      <c r="H81" s="524"/>
      <c r="I81" s="525">
        <f t="shared" ref="I81:I82" si="91">G81+H81</f>
        <v>0</v>
      </c>
      <c r="J81" s="526"/>
      <c r="K81" s="524"/>
      <c r="L81" s="525">
        <f t="shared" ref="L81:L82" si="92">J81+K81</f>
        <v>0</v>
      </c>
      <c r="M81" s="523"/>
      <c r="N81" s="524"/>
      <c r="O81" s="525">
        <f t="shared" ref="O81:O82" si="93">M81+N81</f>
        <v>0</v>
      </c>
      <c r="P81" s="527"/>
    </row>
    <row r="82" spans="1:16" ht="24" hidden="1" x14ac:dyDescent="0.25">
      <c r="A82" s="381">
        <v>2122</v>
      </c>
      <c r="B82" s="418" t="s">
        <v>98</v>
      </c>
      <c r="C82" s="626">
        <f t="shared" si="4"/>
        <v>0</v>
      </c>
      <c r="D82" s="523"/>
      <c r="E82" s="524"/>
      <c r="F82" s="525">
        <f t="shared" si="90"/>
        <v>0</v>
      </c>
      <c r="G82" s="523"/>
      <c r="H82" s="524"/>
      <c r="I82" s="525">
        <f t="shared" si="91"/>
        <v>0</v>
      </c>
      <c r="J82" s="526"/>
      <c r="K82" s="524"/>
      <c r="L82" s="525">
        <f t="shared" si="92"/>
        <v>0</v>
      </c>
      <c r="M82" s="523"/>
      <c r="N82" s="524"/>
      <c r="O82" s="525">
        <f t="shared" si="93"/>
        <v>0</v>
      </c>
      <c r="P82" s="527"/>
    </row>
    <row r="83" spans="1:16" x14ac:dyDescent="0.25">
      <c r="A83" s="398">
        <v>2200</v>
      </c>
      <c r="B83" s="508" t="s">
        <v>100</v>
      </c>
      <c r="C83" s="624">
        <f t="shared" si="4"/>
        <v>16744</v>
      </c>
      <c r="D83" s="509">
        <f t="shared" ref="D83:E83" si="94">SUM(D84,D85,D91,D99,D107,D108,D114,D119)</f>
        <v>16448</v>
      </c>
      <c r="E83" s="510">
        <f t="shared" si="94"/>
        <v>296</v>
      </c>
      <c r="F83" s="511">
        <f>SUM(F84,F85,F91,F99,F107,F108,F114,F119)</f>
        <v>16744</v>
      </c>
      <c r="G83" s="509">
        <f t="shared" ref="G83:H83" si="95">SUM(G84,G85,G91,G99,G107,G108,G114,G119)</f>
        <v>0</v>
      </c>
      <c r="H83" s="510">
        <f t="shared" si="95"/>
        <v>0</v>
      </c>
      <c r="I83" s="511">
        <f>SUM(I84,I85,I91,I99,I107,I108,I114,I119)</f>
        <v>0</v>
      </c>
      <c r="J83" s="512">
        <f t="shared" ref="J83:K83" si="96">SUM(J84,J85,J91,J99,J107,J108,J114,J119)</f>
        <v>0</v>
      </c>
      <c r="K83" s="510">
        <f t="shared" si="96"/>
        <v>0</v>
      </c>
      <c r="L83" s="511">
        <f>SUM(L84,L85,L91,L99,L107,L108,L114,L119)</f>
        <v>0</v>
      </c>
      <c r="M83" s="509">
        <f t="shared" ref="M83:O83" si="97">SUM(M84,M85,M91,M99,M107,M108,M114,M119)</f>
        <v>0</v>
      </c>
      <c r="N83" s="510">
        <f t="shared" si="97"/>
        <v>0</v>
      </c>
      <c r="O83" s="511">
        <f t="shared" si="97"/>
        <v>0</v>
      </c>
      <c r="P83" s="540"/>
    </row>
    <row r="84" spans="1:16" ht="26.25" customHeight="1" x14ac:dyDescent="0.25">
      <c r="A84" s="514">
        <v>2210</v>
      </c>
      <c r="B84" s="471" t="s">
        <v>101</v>
      </c>
      <c r="C84" s="632">
        <f t="shared" si="4"/>
        <v>825</v>
      </c>
      <c r="D84" s="532">
        <v>529</v>
      </c>
      <c r="E84" s="533">
        <v>296</v>
      </c>
      <c r="F84" s="515">
        <f>D84+E84</f>
        <v>825</v>
      </c>
      <c r="G84" s="532"/>
      <c r="H84" s="533"/>
      <c r="I84" s="515">
        <f>G84+H84</f>
        <v>0</v>
      </c>
      <c r="J84" s="534"/>
      <c r="K84" s="533"/>
      <c r="L84" s="515">
        <f>J84+K84</f>
        <v>0</v>
      </c>
      <c r="M84" s="532"/>
      <c r="N84" s="533"/>
      <c r="O84" s="515">
        <f t="shared" ref="O84" si="98">M84+N84</f>
        <v>0</v>
      </c>
      <c r="P84" s="706" t="s">
        <v>455</v>
      </c>
    </row>
    <row r="85" spans="1:16" ht="24" x14ac:dyDescent="0.25">
      <c r="A85" s="528">
        <v>2220</v>
      </c>
      <c r="B85" s="418" t="s">
        <v>102</v>
      </c>
      <c r="C85" s="626">
        <f t="shared" ref="C85:C148" si="99">F85+I85+L85+O85</f>
        <v>10090</v>
      </c>
      <c r="D85" s="529">
        <f t="shared" ref="D85:E85" si="100">SUM(D86:D90)</f>
        <v>10090</v>
      </c>
      <c r="E85" s="530">
        <f t="shared" si="100"/>
        <v>0</v>
      </c>
      <c r="F85" s="525">
        <f>SUM(F86:F90)</f>
        <v>10090</v>
      </c>
      <c r="G85" s="529">
        <f t="shared" ref="G85:H85" si="101">SUM(G86:G90)</f>
        <v>0</v>
      </c>
      <c r="H85" s="530">
        <f t="shared" si="101"/>
        <v>0</v>
      </c>
      <c r="I85" s="525">
        <f>SUM(I86:I90)</f>
        <v>0</v>
      </c>
      <c r="J85" s="531">
        <f t="shared" ref="J85:K85" si="102">SUM(J86:J90)</f>
        <v>0</v>
      </c>
      <c r="K85" s="530">
        <f t="shared" si="102"/>
        <v>0</v>
      </c>
      <c r="L85" s="525">
        <f>SUM(L86:L90)</f>
        <v>0</v>
      </c>
      <c r="M85" s="529">
        <f t="shared" ref="M85:O85" si="103">SUM(M86:M90)</f>
        <v>0</v>
      </c>
      <c r="N85" s="530">
        <f t="shared" si="103"/>
        <v>0</v>
      </c>
      <c r="O85" s="525">
        <f t="shared" si="103"/>
        <v>0</v>
      </c>
      <c r="P85" s="527"/>
    </row>
    <row r="86" spans="1:16" x14ac:dyDescent="0.25">
      <c r="A86" s="381">
        <v>2221</v>
      </c>
      <c r="B86" s="418" t="s">
        <v>103</v>
      </c>
      <c r="C86" s="626">
        <f t="shared" si="99"/>
        <v>4444</v>
      </c>
      <c r="D86" s="523">
        <v>4444</v>
      </c>
      <c r="E86" s="524"/>
      <c r="F86" s="525">
        <f t="shared" ref="F86:F90" si="104">D86+E86</f>
        <v>4444</v>
      </c>
      <c r="G86" s="523"/>
      <c r="H86" s="524"/>
      <c r="I86" s="525">
        <f t="shared" ref="I86:I90" si="105">G86+H86</f>
        <v>0</v>
      </c>
      <c r="J86" s="526"/>
      <c r="K86" s="524"/>
      <c r="L86" s="525">
        <f t="shared" ref="L86:L90" si="106">J86+K86</f>
        <v>0</v>
      </c>
      <c r="M86" s="523"/>
      <c r="N86" s="524"/>
      <c r="O86" s="525">
        <f t="shared" ref="O86:O90" si="107">M86+N86</f>
        <v>0</v>
      </c>
      <c r="P86" s="527"/>
    </row>
    <row r="87" spans="1:16" ht="24" x14ac:dyDescent="0.25">
      <c r="A87" s="381">
        <v>2222</v>
      </c>
      <c r="B87" s="418" t="s">
        <v>104</v>
      </c>
      <c r="C87" s="626">
        <f t="shared" si="99"/>
        <v>1915</v>
      </c>
      <c r="D87" s="523">
        <v>1915</v>
      </c>
      <c r="E87" s="524"/>
      <c r="F87" s="525">
        <f t="shared" si="104"/>
        <v>1915</v>
      </c>
      <c r="G87" s="523"/>
      <c r="H87" s="524"/>
      <c r="I87" s="525">
        <f t="shared" si="105"/>
        <v>0</v>
      </c>
      <c r="J87" s="526"/>
      <c r="K87" s="524"/>
      <c r="L87" s="525">
        <f t="shared" si="106"/>
        <v>0</v>
      </c>
      <c r="M87" s="523"/>
      <c r="N87" s="524"/>
      <c r="O87" s="525">
        <f t="shared" si="107"/>
        <v>0</v>
      </c>
      <c r="P87" s="527"/>
    </row>
    <row r="88" spans="1:16" x14ac:dyDescent="0.25">
      <c r="A88" s="381">
        <v>2223</v>
      </c>
      <c r="B88" s="418" t="s">
        <v>105</v>
      </c>
      <c r="C88" s="626">
        <f t="shared" si="99"/>
        <v>3180</v>
      </c>
      <c r="D88" s="523">
        <v>3180</v>
      </c>
      <c r="E88" s="524"/>
      <c r="F88" s="525">
        <f t="shared" si="104"/>
        <v>3180</v>
      </c>
      <c r="G88" s="523"/>
      <c r="H88" s="524"/>
      <c r="I88" s="525">
        <f t="shared" si="105"/>
        <v>0</v>
      </c>
      <c r="J88" s="526"/>
      <c r="K88" s="524"/>
      <c r="L88" s="525">
        <f t="shared" si="106"/>
        <v>0</v>
      </c>
      <c r="M88" s="523"/>
      <c r="N88" s="524"/>
      <c r="O88" s="525">
        <f t="shared" si="107"/>
        <v>0</v>
      </c>
      <c r="P88" s="527"/>
    </row>
    <row r="89" spans="1:16" ht="48" x14ac:dyDescent="0.25">
      <c r="A89" s="381">
        <v>2224</v>
      </c>
      <c r="B89" s="418" t="s">
        <v>106</v>
      </c>
      <c r="C89" s="626">
        <f t="shared" si="99"/>
        <v>551</v>
      </c>
      <c r="D89" s="523">
        <v>551</v>
      </c>
      <c r="E89" s="524"/>
      <c r="F89" s="525">
        <f t="shared" si="104"/>
        <v>551</v>
      </c>
      <c r="G89" s="523"/>
      <c r="H89" s="524"/>
      <c r="I89" s="525">
        <f t="shared" si="105"/>
        <v>0</v>
      </c>
      <c r="J89" s="526"/>
      <c r="K89" s="524"/>
      <c r="L89" s="525">
        <f t="shared" si="106"/>
        <v>0</v>
      </c>
      <c r="M89" s="523"/>
      <c r="N89" s="524"/>
      <c r="O89" s="525">
        <f t="shared" si="107"/>
        <v>0</v>
      </c>
      <c r="P89" s="527"/>
    </row>
    <row r="90" spans="1:16" ht="24" hidden="1" x14ac:dyDescent="0.25">
      <c r="A90" s="381">
        <v>2229</v>
      </c>
      <c r="B90" s="418" t="s">
        <v>107</v>
      </c>
      <c r="C90" s="626">
        <f t="shared" si="99"/>
        <v>0</v>
      </c>
      <c r="D90" s="523"/>
      <c r="E90" s="524"/>
      <c r="F90" s="525">
        <f t="shared" si="104"/>
        <v>0</v>
      </c>
      <c r="G90" s="523"/>
      <c r="H90" s="524"/>
      <c r="I90" s="525">
        <f t="shared" si="105"/>
        <v>0</v>
      </c>
      <c r="J90" s="526"/>
      <c r="K90" s="524"/>
      <c r="L90" s="525">
        <f t="shared" si="106"/>
        <v>0</v>
      </c>
      <c r="M90" s="523"/>
      <c r="N90" s="524"/>
      <c r="O90" s="525">
        <f t="shared" si="107"/>
        <v>0</v>
      </c>
      <c r="P90" s="527"/>
    </row>
    <row r="91" spans="1:16" x14ac:dyDescent="0.25">
      <c r="A91" s="528">
        <v>2230</v>
      </c>
      <c r="B91" s="418" t="s">
        <v>108</v>
      </c>
      <c r="C91" s="626">
        <f t="shared" si="99"/>
        <v>599</v>
      </c>
      <c r="D91" s="529">
        <f t="shared" ref="D91:E91" si="108">SUM(D92:D98)</f>
        <v>599</v>
      </c>
      <c r="E91" s="530">
        <f t="shared" si="108"/>
        <v>0</v>
      </c>
      <c r="F91" s="525">
        <f>SUM(F92:F98)</f>
        <v>599</v>
      </c>
      <c r="G91" s="529">
        <f t="shared" ref="G91:H91" si="109">SUM(G92:G98)</f>
        <v>0</v>
      </c>
      <c r="H91" s="530">
        <f t="shared" si="109"/>
        <v>0</v>
      </c>
      <c r="I91" s="525">
        <f>SUM(I92:I98)</f>
        <v>0</v>
      </c>
      <c r="J91" s="531">
        <f t="shared" ref="J91:K91" si="110">SUM(J92:J98)</f>
        <v>0</v>
      </c>
      <c r="K91" s="530">
        <f t="shared" si="110"/>
        <v>0</v>
      </c>
      <c r="L91" s="525">
        <f>SUM(L92:L98)</f>
        <v>0</v>
      </c>
      <c r="M91" s="529">
        <f t="shared" ref="M91:O91" si="111">SUM(M92:M98)</f>
        <v>0</v>
      </c>
      <c r="N91" s="530">
        <f t="shared" si="111"/>
        <v>0</v>
      </c>
      <c r="O91" s="525">
        <f t="shared" si="111"/>
        <v>0</v>
      </c>
      <c r="P91" s="527"/>
    </row>
    <row r="92" spans="1:16" ht="24" hidden="1" x14ac:dyDescent="0.25">
      <c r="A92" s="381">
        <v>2231</v>
      </c>
      <c r="B92" s="418" t="s">
        <v>109</v>
      </c>
      <c r="C92" s="626">
        <f t="shared" si="99"/>
        <v>0</v>
      </c>
      <c r="D92" s="523"/>
      <c r="E92" s="524"/>
      <c r="F92" s="525">
        <f t="shared" ref="F92:F98" si="112">D92+E92</f>
        <v>0</v>
      </c>
      <c r="G92" s="523"/>
      <c r="H92" s="524"/>
      <c r="I92" s="525">
        <f t="shared" ref="I92:I98" si="113">G92+H92</f>
        <v>0</v>
      </c>
      <c r="J92" s="526"/>
      <c r="K92" s="524"/>
      <c r="L92" s="525">
        <f t="shared" ref="L92:L98" si="114">J92+K92</f>
        <v>0</v>
      </c>
      <c r="M92" s="523"/>
      <c r="N92" s="524"/>
      <c r="O92" s="525">
        <f t="shared" ref="O92:O98" si="115">M92+N92</f>
        <v>0</v>
      </c>
      <c r="P92" s="527"/>
    </row>
    <row r="93" spans="1:16" ht="24.75" hidden="1" customHeight="1" x14ac:dyDescent="0.25">
      <c r="A93" s="381">
        <v>2232</v>
      </c>
      <c r="B93" s="418" t="s">
        <v>110</v>
      </c>
      <c r="C93" s="626">
        <f t="shared" si="99"/>
        <v>0</v>
      </c>
      <c r="D93" s="523"/>
      <c r="E93" s="524"/>
      <c r="F93" s="525">
        <f t="shared" si="112"/>
        <v>0</v>
      </c>
      <c r="G93" s="523"/>
      <c r="H93" s="524"/>
      <c r="I93" s="525">
        <f t="shared" si="113"/>
        <v>0</v>
      </c>
      <c r="J93" s="526"/>
      <c r="K93" s="524"/>
      <c r="L93" s="525">
        <f t="shared" si="114"/>
        <v>0</v>
      </c>
      <c r="M93" s="523"/>
      <c r="N93" s="524"/>
      <c r="O93" s="525">
        <f t="shared" si="115"/>
        <v>0</v>
      </c>
      <c r="P93" s="527"/>
    </row>
    <row r="94" spans="1:16" ht="24" hidden="1" x14ac:dyDescent="0.25">
      <c r="A94" s="374">
        <v>2233</v>
      </c>
      <c r="B94" s="410" t="s">
        <v>111</v>
      </c>
      <c r="C94" s="625">
        <f t="shared" si="99"/>
        <v>0</v>
      </c>
      <c r="D94" s="518"/>
      <c r="E94" s="519"/>
      <c r="F94" s="520">
        <f t="shared" si="112"/>
        <v>0</v>
      </c>
      <c r="G94" s="518"/>
      <c r="H94" s="519"/>
      <c r="I94" s="520">
        <f t="shared" si="113"/>
        <v>0</v>
      </c>
      <c r="J94" s="521"/>
      <c r="K94" s="519"/>
      <c r="L94" s="520">
        <f t="shared" si="114"/>
        <v>0</v>
      </c>
      <c r="M94" s="518"/>
      <c r="N94" s="519"/>
      <c r="O94" s="520">
        <f t="shared" si="115"/>
        <v>0</v>
      </c>
      <c r="P94" s="522"/>
    </row>
    <row r="95" spans="1:16" ht="36" hidden="1" x14ac:dyDescent="0.25">
      <c r="A95" s="381">
        <v>2234</v>
      </c>
      <c r="B95" s="418" t="s">
        <v>112</v>
      </c>
      <c r="C95" s="626">
        <f t="shared" si="99"/>
        <v>0</v>
      </c>
      <c r="D95" s="523"/>
      <c r="E95" s="524"/>
      <c r="F95" s="525">
        <f t="shared" si="112"/>
        <v>0</v>
      </c>
      <c r="G95" s="523"/>
      <c r="H95" s="524"/>
      <c r="I95" s="525">
        <f t="shared" si="113"/>
        <v>0</v>
      </c>
      <c r="J95" s="526"/>
      <c r="K95" s="524"/>
      <c r="L95" s="525">
        <f t="shared" si="114"/>
        <v>0</v>
      </c>
      <c r="M95" s="523"/>
      <c r="N95" s="524"/>
      <c r="O95" s="525">
        <f t="shared" si="115"/>
        <v>0</v>
      </c>
      <c r="P95" s="527"/>
    </row>
    <row r="96" spans="1:16" ht="24" hidden="1" x14ac:dyDescent="0.25">
      <c r="A96" s="381">
        <v>2235</v>
      </c>
      <c r="B96" s="418" t="s">
        <v>113</v>
      </c>
      <c r="C96" s="626">
        <f t="shared" si="99"/>
        <v>0</v>
      </c>
      <c r="D96" s="523"/>
      <c r="E96" s="524"/>
      <c r="F96" s="525">
        <f t="shared" si="112"/>
        <v>0</v>
      </c>
      <c r="G96" s="523"/>
      <c r="H96" s="524"/>
      <c r="I96" s="525">
        <f t="shared" si="113"/>
        <v>0</v>
      </c>
      <c r="J96" s="526"/>
      <c r="K96" s="524"/>
      <c r="L96" s="525">
        <f t="shared" si="114"/>
        <v>0</v>
      </c>
      <c r="M96" s="523"/>
      <c r="N96" s="524"/>
      <c r="O96" s="525">
        <f t="shared" si="115"/>
        <v>0</v>
      </c>
      <c r="P96" s="527"/>
    </row>
    <row r="97" spans="1:16" hidden="1" x14ac:dyDescent="0.25">
      <c r="A97" s="381">
        <v>2236</v>
      </c>
      <c r="B97" s="418" t="s">
        <v>114</v>
      </c>
      <c r="C97" s="626">
        <f t="shared" si="99"/>
        <v>0</v>
      </c>
      <c r="D97" s="523"/>
      <c r="E97" s="524"/>
      <c r="F97" s="525">
        <f t="shared" si="112"/>
        <v>0</v>
      </c>
      <c r="G97" s="523"/>
      <c r="H97" s="524"/>
      <c r="I97" s="525">
        <f t="shared" si="113"/>
        <v>0</v>
      </c>
      <c r="J97" s="526"/>
      <c r="K97" s="524"/>
      <c r="L97" s="525">
        <f t="shared" si="114"/>
        <v>0</v>
      </c>
      <c r="M97" s="523"/>
      <c r="N97" s="524"/>
      <c r="O97" s="525">
        <f t="shared" si="115"/>
        <v>0</v>
      </c>
      <c r="P97" s="527"/>
    </row>
    <row r="98" spans="1:16" x14ac:dyDescent="0.25">
      <c r="A98" s="381">
        <v>2239</v>
      </c>
      <c r="B98" s="418" t="s">
        <v>115</v>
      </c>
      <c r="C98" s="626">
        <f t="shared" si="99"/>
        <v>599</v>
      </c>
      <c r="D98" s="523">
        <v>599</v>
      </c>
      <c r="E98" s="524"/>
      <c r="F98" s="525">
        <f t="shared" si="112"/>
        <v>599</v>
      </c>
      <c r="G98" s="523"/>
      <c r="H98" s="524"/>
      <c r="I98" s="525">
        <f t="shared" si="113"/>
        <v>0</v>
      </c>
      <c r="J98" s="526"/>
      <c r="K98" s="524"/>
      <c r="L98" s="525">
        <f t="shared" si="114"/>
        <v>0</v>
      </c>
      <c r="M98" s="523"/>
      <c r="N98" s="524"/>
      <c r="O98" s="525">
        <f t="shared" si="115"/>
        <v>0</v>
      </c>
      <c r="P98" s="527"/>
    </row>
    <row r="99" spans="1:16" ht="36" x14ac:dyDescent="0.25">
      <c r="A99" s="528">
        <v>2240</v>
      </c>
      <c r="B99" s="418" t="s">
        <v>116</v>
      </c>
      <c r="C99" s="626">
        <f t="shared" si="99"/>
        <v>4940</v>
      </c>
      <c r="D99" s="529">
        <f t="shared" ref="D99:E99" si="116">SUM(D100:D106)</f>
        <v>4940</v>
      </c>
      <c r="E99" s="530">
        <f t="shared" si="116"/>
        <v>0</v>
      </c>
      <c r="F99" s="525">
        <f>SUM(F100:F106)</f>
        <v>4940</v>
      </c>
      <c r="G99" s="529">
        <f t="shared" ref="G99:H99" si="117">SUM(G100:G106)</f>
        <v>0</v>
      </c>
      <c r="H99" s="530">
        <f t="shared" si="117"/>
        <v>0</v>
      </c>
      <c r="I99" s="525">
        <f>SUM(I100:I106)</f>
        <v>0</v>
      </c>
      <c r="J99" s="531">
        <f t="shared" ref="J99:K99" si="118">SUM(J100:J106)</f>
        <v>0</v>
      </c>
      <c r="K99" s="530">
        <f t="shared" si="118"/>
        <v>0</v>
      </c>
      <c r="L99" s="525">
        <f>SUM(L100:L106)</f>
        <v>0</v>
      </c>
      <c r="M99" s="529">
        <f t="shared" ref="M99:O99" si="119">SUM(M100:M106)</f>
        <v>0</v>
      </c>
      <c r="N99" s="530">
        <f t="shared" si="119"/>
        <v>0</v>
      </c>
      <c r="O99" s="525">
        <f t="shared" si="119"/>
        <v>0</v>
      </c>
      <c r="P99" s="527"/>
    </row>
    <row r="100" spans="1:16" hidden="1" x14ac:dyDescent="0.25">
      <c r="A100" s="381">
        <v>2241</v>
      </c>
      <c r="B100" s="418" t="s">
        <v>117</v>
      </c>
      <c r="C100" s="626">
        <f t="shared" si="99"/>
        <v>0</v>
      </c>
      <c r="D100" s="523"/>
      <c r="E100" s="524"/>
      <c r="F100" s="525">
        <f t="shared" ref="F100:F107" si="120">D100+E100</f>
        <v>0</v>
      </c>
      <c r="G100" s="523"/>
      <c r="H100" s="524"/>
      <c r="I100" s="525">
        <f t="shared" ref="I100:I107" si="121">G100+H100</f>
        <v>0</v>
      </c>
      <c r="J100" s="526"/>
      <c r="K100" s="524"/>
      <c r="L100" s="525">
        <f t="shared" ref="L100:L107" si="122">J100+K100</f>
        <v>0</v>
      </c>
      <c r="M100" s="523"/>
      <c r="N100" s="524"/>
      <c r="O100" s="525">
        <f t="shared" ref="O100:O107" si="123">M100+N100</f>
        <v>0</v>
      </c>
      <c r="P100" s="527"/>
    </row>
    <row r="101" spans="1:16" ht="24" hidden="1" x14ac:dyDescent="0.25">
      <c r="A101" s="381">
        <v>2242</v>
      </c>
      <c r="B101" s="418" t="s">
        <v>118</v>
      </c>
      <c r="C101" s="626">
        <f t="shared" si="99"/>
        <v>0</v>
      </c>
      <c r="D101" s="523"/>
      <c r="E101" s="524"/>
      <c r="F101" s="525">
        <f t="shared" si="120"/>
        <v>0</v>
      </c>
      <c r="G101" s="523"/>
      <c r="H101" s="524"/>
      <c r="I101" s="525">
        <f t="shared" si="121"/>
        <v>0</v>
      </c>
      <c r="J101" s="526"/>
      <c r="K101" s="524"/>
      <c r="L101" s="525">
        <f t="shared" si="122"/>
        <v>0</v>
      </c>
      <c r="M101" s="523"/>
      <c r="N101" s="524"/>
      <c r="O101" s="525">
        <f t="shared" si="123"/>
        <v>0</v>
      </c>
      <c r="P101" s="527"/>
    </row>
    <row r="102" spans="1:16" ht="24" x14ac:dyDescent="0.25">
      <c r="A102" s="381">
        <v>2243</v>
      </c>
      <c r="B102" s="418" t="s">
        <v>119</v>
      </c>
      <c r="C102" s="626">
        <f t="shared" si="99"/>
        <v>170</v>
      </c>
      <c r="D102" s="523">
        <v>170</v>
      </c>
      <c r="E102" s="524"/>
      <c r="F102" s="525">
        <f t="shared" si="120"/>
        <v>170</v>
      </c>
      <c r="G102" s="523"/>
      <c r="H102" s="524"/>
      <c r="I102" s="525">
        <f t="shared" si="121"/>
        <v>0</v>
      </c>
      <c r="J102" s="526"/>
      <c r="K102" s="524"/>
      <c r="L102" s="525">
        <f t="shared" si="122"/>
        <v>0</v>
      </c>
      <c r="M102" s="523"/>
      <c r="N102" s="524"/>
      <c r="O102" s="525">
        <f t="shared" si="123"/>
        <v>0</v>
      </c>
      <c r="P102" s="527"/>
    </row>
    <row r="103" spans="1:16" x14ac:dyDescent="0.25">
      <c r="A103" s="381">
        <v>2244</v>
      </c>
      <c r="B103" s="418" t="s">
        <v>120</v>
      </c>
      <c r="C103" s="626">
        <f t="shared" si="99"/>
        <v>2591</v>
      </c>
      <c r="D103" s="523">
        <v>2591</v>
      </c>
      <c r="E103" s="524"/>
      <c r="F103" s="525">
        <f t="shared" si="120"/>
        <v>2591</v>
      </c>
      <c r="G103" s="523"/>
      <c r="H103" s="524"/>
      <c r="I103" s="525">
        <f t="shared" si="121"/>
        <v>0</v>
      </c>
      <c r="J103" s="526"/>
      <c r="K103" s="524"/>
      <c r="L103" s="525">
        <f t="shared" si="122"/>
        <v>0</v>
      </c>
      <c r="M103" s="523"/>
      <c r="N103" s="524"/>
      <c r="O103" s="525">
        <f t="shared" si="123"/>
        <v>0</v>
      </c>
      <c r="P103" s="527"/>
    </row>
    <row r="104" spans="1:16" ht="24" hidden="1" x14ac:dyDescent="0.25">
      <c r="A104" s="381">
        <v>2246</v>
      </c>
      <c r="B104" s="418" t="s">
        <v>121</v>
      </c>
      <c r="C104" s="626">
        <f t="shared" si="99"/>
        <v>0</v>
      </c>
      <c r="D104" s="523"/>
      <c r="E104" s="524"/>
      <c r="F104" s="525">
        <f t="shared" si="120"/>
        <v>0</v>
      </c>
      <c r="G104" s="523"/>
      <c r="H104" s="524"/>
      <c r="I104" s="525">
        <f t="shared" si="121"/>
        <v>0</v>
      </c>
      <c r="J104" s="526"/>
      <c r="K104" s="524"/>
      <c r="L104" s="525">
        <f t="shared" si="122"/>
        <v>0</v>
      </c>
      <c r="M104" s="523"/>
      <c r="N104" s="524"/>
      <c r="O104" s="525">
        <f t="shared" si="123"/>
        <v>0</v>
      </c>
      <c r="P104" s="527"/>
    </row>
    <row r="105" spans="1:16" hidden="1" x14ac:dyDescent="0.25">
      <c r="A105" s="381">
        <v>2247</v>
      </c>
      <c r="B105" s="418" t="s">
        <v>122</v>
      </c>
      <c r="C105" s="626">
        <f t="shared" si="99"/>
        <v>0</v>
      </c>
      <c r="D105" s="523"/>
      <c r="E105" s="524"/>
      <c r="F105" s="525">
        <f t="shared" si="120"/>
        <v>0</v>
      </c>
      <c r="G105" s="523"/>
      <c r="H105" s="524"/>
      <c r="I105" s="525">
        <f t="shared" si="121"/>
        <v>0</v>
      </c>
      <c r="J105" s="526"/>
      <c r="K105" s="524"/>
      <c r="L105" s="525">
        <f t="shared" si="122"/>
        <v>0</v>
      </c>
      <c r="M105" s="523"/>
      <c r="N105" s="524"/>
      <c r="O105" s="525">
        <f t="shared" si="123"/>
        <v>0</v>
      </c>
      <c r="P105" s="527"/>
    </row>
    <row r="106" spans="1:16" ht="24" x14ac:dyDescent="0.25">
      <c r="A106" s="381">
        <v>2249</v>
      </c>
      <c r="B106" s="418" t="s">
        <v>123</v>
      </c>
      <c r="C106" s="626">
        <f t="shared" si="99"/>
        <v>2179</v>
      </c>
      <c r="D106" s="523">
        <v>2179</v>
      </c>
      <c r="E106" s="524"/>
      <c r="F106" s="525">
        <f t="shared" si="120"/>
        <v>2179</v>
      </c>
      <c r="G106" s="523"/>
      <c r="H106" s="524"/>
      <c r="I106" s="525">
        <f t="shared" si="121"/>
        <v>0</v>
      </c>
      <c r="J106" s="526"/>
      <c r="K106" s="524"/>
      <c r="L106" s="525">
        <f t="shared" si="122"/>
        <v>0</v>
      </c>
      <c r="M106" s="523"/>
      <c r="N106" s="524"/>
      <c r="O106" s="525">
        <f t="shared" si="123"/>
        <v>0</v>
      </c>
      <c r="P106" s="527"/>
    </row>
    <row r="107" spans="1:16" x14ac:dyDescent="0.25">
      <c r="A107" s="528">
        <v>2250</v>
      </c>
      <c r="B107" s="418" t="s">
        <v>124</v>
      </c>
      <c r="C107" s="626">
        <f t="shared" si="99"/>
        <v>238</v>
      </c>
      <c r="D107" s="523">
        <v>238</v>
      </c>
      <c r="E107" s="524"/>
      <c r="F107" s="525">
        <f t="shared" si="120"/>
        <v>238</v>
      </c>
      <c r="G107" s="523"/>
      <c r="H107" s="524"/>
      <c r="I107" s="525">
        <f t="shared" si="121"/>
        <v>0</v>
      </c>
      <c r="J107" s="526"/>
      <c r="K107" s="524"/>
      <c r="L107" s="525">
        <f t="shared" si="122"/>
        <v>0</v>
      </c>
      <c r="M107" s="523"/>
      <c r="N107" s="524"/>
      <c r="O107" s="525">
        <f t="shared" si="123"/>
        <v>0</v>
      </c>
      <c r="P107" s="527"/>
    </row>
    <row r="108" spans="1:16" x14ac:dyDescent="0.25">
      <c r="A108" s="528">
        <v>2260</v>
      </c>
      <c r="B108" s="418" t="s">
        <v>125</v>
      </c>
      <c r="C108" s="626">
        <f t="shared" si="99"/>
        <v>52</v>
      </c>
      <c r="D108" s="529">
        <f t="shared" ref="D108:E108" si="124">SUM(D109:D113)</f>
        <v>52</v>
      </c>
      <c r="E108" s="530">
        <f t="shared" si="124"/>
        <v>0</v>
      </c>
      <c r="F108" s="525">
        <f>SUM(F109:F113)</f>
        <v>52</v>
      </c>
      <c r="G108" s="529">
        <f t="shared" ref="G108:H108" si="125">SUM(G109:G113)</f>
        <v>0</v>
      </c>
      <c r="H108" s="530">
        <f t="shared" si="125"/>
        <v>0</v>
      </c>
      <c r="I108" s="525">
        <f>SUM(I109:I113)</f>
        <v>0</v>
      </c>
      <c r="J108" s="531">
        <f t="shared" ref="J108:K108" si="126">SUM(J109:J113)</f>
        <v>0</v>
      </c>
      <c r="K108" s="530">
        <f t="shared" si="126"/>
        <v>0</v>
      </c>
      <c r="L108" s="525">
        <f>SUM(L109:L113)</f>
        <v>0</v>
      </c>
      <c r="M108" s="529">
        <f t="shared" ref="M108:O108" si="127">SUM(M109:M113)</f>
        <v>0</v>
      </c>
      <c r="N108" s="530">
        <f t="shared" si="127"/>
        <v>0</v>
      </c>
      <c r="O108" s="525">
        <f t="shared" si="127"/>
        <v>0</v>
      </c>
      <c r="P108" s="527"/>
    </row>
    <row r="109" spans="1:16" hidden="1" x14ac:dyDescent="0.25">
      <c r="A109" s="381">
        <v>2261</v>
      </c>
      <c r="B109" s="418" t="s">
        <v>126</v>
      </c>
      <c r="C109" s="626">
        <f t="shared" si="99"/>
        <v>0</v>
      </c>
      <c r="D109" s="523"/>
      <c r="E109" s="524"/>
      <c r="F109" s="525">
        <f t="shared" ref="F109:F113" si="128">D109+E109</f>
        <v>0</v>
      </c>
      <c r="G109" s="523"/>
      <c r="H109" s="524"/>
      <c r="I109" s="525">
        <f t="shared" ref="I109:I113" si="129">G109+H109</f>
        <v>0</v>
      </c>
      <c r="J109" s="526"/>
      <c r="K109" s="524"/>
      <c r="L109" s="525">
        <f t="shared" ref="L109:L113" si="130">J109+K109</f>
        <v>0</v>
      </c>
      <c r="M109" s="523"/>
      <c r="N109" s="524"/>
      <c r="O109" s="525">
        <f t="shared" ref="O109:O113" si="131">M109+N109</f>
        <v>0</v>
      </c>
      <c r="P109" s="527"/>
    </row>
    <row r="110" spans="1:16" hidden="1" x14ac:dyDescent="0.25">
      <c r="A110" s="381">
        <v>2262</v>
      </c>
      <c r="B110" s="418" t="s">
        <v>127</v>
      </c>
      <c r="C110" s="626">
        <f t="shared" si="99"/>
        <v>0</v>
      </c>
      <c r="D110" s="523"/>
      <c r="E110" s="524"/>
      <c r="F110" s="525">
        <f t="shared" si="128"/>
        <v>0</v>
      </c>
      <c r="G110" s="523"/>
      <c r="H110" s="524"/>
      <c r="I110" s="525">
        <f t="shared" si="129"/>
        <v>0</v>
      </c>
      <c r="J110" s="526"/>
      <c r="K110" s="524"/>
      <c r="L110" s="525">
        <f t="shared" si="130"/>
        <v>0</v>
      </c>
      <c r="M110" s="523"/>
      <c r="N110" s="524"/>
      <c r="O110" s="525">
        <f t="shared" si="131"/>
        <v>0</v>
      </c>
      <c r="P110" s="527"/>
    </row>
    <row r="111" spans="1:16" hidden="1" x14ac:dyDescent="0.25">
      <c r="A111" s="381">
        <v>2263</v>
      </c>
      <c r="B111" s="418" t="s">
        <v>128</v>
      </c>
      <c r="C111" s="626">
        <f t="shared" si="99"/>
        <v>0</v>
      </c>
      <c r="D111" s="523"/>
      <c r="E111" s="524"/>
      <c r="F111" s="525">
        <f t="shared" si="128"/>
        <v>0</v>
      </c>
      <c r="G111" s="523"/>
      <c r="H111" s="524"/>
      <c r="I111" s="525">
        <f t="shared" si="129"/>
        <v>0</v>
      </c>
      <c r="J111" s="526"/>
      <c r="K111" s="524"/>
      <c r="L111" s="525">
        <f t="shared" si="130"/>
        <v>0</v>
      </c>
      <c r="M111" s="523"/>
      <c r="N111" s="524"/>
      <c r="O111" s="525">
        <f t="shared" si="131"/>
        <v>0</v>
      </c>
      <c r="P111" s="527"/>
    </row>
    <row r="112" spans="1:16" ht="24" hidden="1" x14ac:dyDescent="0.25">
      <c r="A112" s="381">
        <v>2264</v>
      </c>
      <c r="B112" s="418" t="s">
        <v>129</v>
      </c>
      <c r="C112" s="626">
        <f t="shared" si="99"/>
        <v>0</v>
      </c>
      <c r="D112" s="523"/>
      <c r="E112" s="524"/>
      <c r="F112" s="525">
        <f t="shared" si="128"/>
        <v>0</v>
      </c>
      <c r="G112" s="523"/>
      <c r="H112" s="524"/>
      <c r="I112" s="525">
        <f t="shared" si="129"/>
        <v>0</v>
      </c>
      <c r="J112" s="526"/>
      <c r="K112" s="524"/>
      <c r="L112" s="525">
        <f t="shared" si="130"/>
        <v>0</v>
      </c>
      <c r="M112" s="523"/>
      <c r="N112" s="524"/>
      <c r="O112" s="525">
        <f t="shared" si="131"/>
        <v>0</v>
      </c>
      <c r="P112" s="527"/>
    </row>
    <row r="113" spans="1:16" x14ac:dyDescent="0.25">
      <c r="A113" s="381">
        <v>2269</v>
      </c>
      <c r="B113" s="418" t="s">
        <v>130</v>
      </c>
      <c r="C113" s="626">
        <f t="shared" si="99"/>
        <v>52</v>
      </c>
      <c r="D113" s="523">
        <v>52</v>
      </c>
      <c r="E113" s="524"/>
      <c r="F113" s="525">
        <f t="shared" si="128"/>
        <v>52</v>
      </c>
      <c r="G113" s="523"/>
      <c r="H113" s="524"/>
      <c r="I113" s="525">
        <f t="shared" si="129"/>
        <v>0</v>
      </c>
      <c r="J113" s="526"/>
      <c r="K113" s="524"/>
      <c r="L113" s="525">
        <f t="shared" si="130"/>
        <v>0</v>
      </c>
      <c r="M113" s="523"/>
      <c r="N113" s="524"/>
      <c r="O113" s="525">
        <f t="shared" si="131"/>
        <v>0</v>
      </c>
      <c r="P113" s="527"/>
    </row>
    <row r="114" spans="1:16" hidden="1" x14ac:dyDescent="0.25">
      <c r="A114" s="528">
        <v>2270</v>
      </c>
      <c r="B114" s="418" t="s">
        <v>131</v>
      </c>
      <c r="C114" s="626">
        <f t="shared" si="99"/>
        <v>0</v>
      </c>
      <c r="D114" s="529">
        <f t="shared" ref="D114:E114" si="132">SUM(D115:D118)</f>
        <v>0</v>
      </c>
      <c r="E114" s="530">
        <f t="shared" si="132"/>
        <v>0</v>
      </c>
      <c r="F114" s="525">
        <f>SUM(F115:F118)</f>
        <v>0</v>
      </c>
      <c r="G114" s="529">
        <f t="shared" ref="G114:H114" si="133">SUM(G115:G118)</f>
        <v>0</v>
      </c>
      <c r="H114" s="530">
        <f t="shared" si="133"/>
        <v>0</v>
      </c>
      <c r="I114" s="525">
        <f>SUM(I115:I118)</f>
        <v>0</v>
      </c>
      <c r="J114" s="531">
        <f t="shared" ref="J114:K114" si="134">SUM(J115:J118)</f>
        <v>0</v>
      </c>
      <c r="K114" s="530">
        <f t="shared" si="134"/>
        <v>0</v>
      </c>
      <c r="L114" s="525">
        <f>SUM(L115:L118)</f>
        <v>0</v>
      </c>
      <c r="M114" s="529">
        <f t="shared" ref="M114:O114" si="135">SUM(M115:M118)</f>
        <v>0</v>
      </c>
      <c r="N114" s="530">
        <f t="shared" si="135"/>
        <v>0</v>
      </c>
      <c r="O114" s="525">
        <f t="shared" si="135"/>
        <v>0</v>
      </c>
      <c r="P114" s="527"/>
    </row>
    <row r="115" spans="1:16" hidden="1" x14ac:dyDescent="0.25">
      <c r="A115" s="381">
        <v>2272</v>
      </c>
      <c r="B115" s="541" t="s">
        <v>132</v>
      </c>
      <c r="C115" s="626">
        <f t="shared" si="99"/>
        <v>0</v>
      </c>
      <c r="D115" s="523"/>
      <c r="E115" s="524"/>
      <c r="F115" s="525">
        <f t="shared" ref="F115:F119" si="136">D115+E115</f>
        <v>0</v>
      </c>
      <c r="G115" s="523"/>
      <c r="H115" s="524"/>
      <c r="I115" s="525">
        <f t="shared" ref="I115:I119" si="137">G115+H115</f>
        <v>0</v>
      </c>
      <c r="J115" s="526"/>
      <c r="K115" s="524"/>
      <c r="L115" s="525">
        <f t="shared" ref="L115:L119" si="138">J115+K115</f>
        <v>0</v>
      </c>
      <c r="M115" s="523"/>
      <c r="N115" s="524"/>
      <c r="O115" s="525">
        <f t="shared" ref="O115:O119" si="139">M115+N115</f>
        <v>0</v>
      </c>
      <c r="P115" s="527"/>
    </row>
    <row r="116" spans="1:16" ht="24" hidden="1" x14ac:dyDescent="0.25">
      <c r="A116" s="381">
        <v>2274</v>
      </c>
      <c r="B116" s="542" t="s">
        <v>133</v>
      </c>
      <c r="C116" s="626">
        <f t="shared" si="99"/>
        <v>0</v>
      </c>
      <c r="D116" s="523"/>
      <c r="E116" s="524"/>
      <c r="F116" s="525">
        <f t="shared" si="136"/>
        <v>0</v>
      </c>
      <c r="G116" s="523"/>
      <c r="H116" s="524"/>
      <c r="I116" s="525">
        <f t="shared" si="137"/>
        <v>0</v>
      </c>
      <c r="J116" s="526"/>
      <c r="K116" s="524"/>
      <c r="L116" s="525">
        <f t="shared" si="138"/>
        <v>0</v>
      </c>
      <c r="M116" s="523"/>
      <c r="N116" s="524"/>
      <c r="O116" s="525">
        <f t="shared" si="139"/>
        <v>0</v>
      </c>
      <c r="P116" s="527"/>
    </row>
    <row r="117" spans="1:16" ht="24" hidden="1" x14ac:dyDescent="0.25">
      <c r="A117" s="381">
        <v>2275</v>
      </c>
      <c r="B117" s="418" t="s">
        <v>134</v>
      </c>
      <c r="C117" s="626">
        <f t="shared" si="99"/>
        <v>0</v>
      </c>
      <c r="D117" s="523"/>
      <c r="E117" s="524"/>
      <c r="F117" s="525">
        <f t="shared" si="136"/>
        <v>0</v>
      </c>
      <c r="G117" s="523"/>
      <c r="H117" s="524"/>
      <c r="I117" s="525">
        <f t="shared" si="137"/>
        <v>0</v>
      </c>
      <c r="J117" s="526"/>
      <c r="K117" s="524"/>
      <c r="L117" s="525">
        <f t="shared" si="138"/>
        <v>0</v>
      </c>
      <c r="M117" s="523"/>
      <c r="N117" s="524"/>
      <c r="O117" s="525">
        <f t="shared" si="139"/>
        <v>0</v>
      </c>
      <c r="P117" s="527"/>
    </row>
    <row r="118" spans="1:16" ht="36" hidden="1" x14ac:dyDescent="0.25">
      <c r="A118" s="381">
        <v>2276</v>
      </c>
      <c r="B118" s="418" t="s">
        <v>135</v>
      </c>
      <c r="C118" s="626">
        <f t="shared" si="99"/>
        <v>0</v>
      </c>
      <c r="D118" s="523"/>
      <c r="E118" s="524"/>
      <c r="F118" s="525">
        <f t="shared" si="136"/>
        <v>0</v>
      </c>
      <c r="G118" s="523"/>
      <c r="H118" s="524"/>
      <c r="I118" s="525">
        <f t="shared" si="137"/>
        <v>0</v>
      </c>
      <c r="J118" s="526"/>
      <c r="K118" s="524"/>
      <c r="L118" s="525">
        <f t="shared" si="138"/>
        <v>0</v>
      </c>
      <c r="M118" s="523"/>
      <c r="N118" s="524"/>
      <c r="O118" s="525">
        <f t="shared" si="139"/>
        <v>0</v>
      </c>
      <c r="P118" s="527"/>
    </row>
    <row r="119" spans="1:16" ht="48" hidden="1" x14ac:dyDescent="0.25">
      <c r="A119" s="528">
        <v>2280</v>
      </c>
      <c r="B119" s="418" t="s">
        <v>136</v>
      </c>
      <c r="C119" s="626">
        <f t="shared" si="99"/>
        <v>0</v>
      </c>
      <c r="D119" s="523"/>
      <c r="E119" s="524"/>
      <c r="F119" s="525">
        <f t="shared" si="136"/>
        <v>0</v>
      </c>
      <c r="G119" s="523"/>
      <c r="H119" s="524"/>
      <c r="I119" s="525">
        <f t="shared" si="137"/>
        <v>0</v>
      </c>
      <c r="J119" s="526"/>
      <c r="K119" s="524"/>
      <c r="L119" s="525">
        <f t="shared" si="138"/>
        <v>0</v>
      </c>
      <c r="M119" s="523"/>
      <c r="N119" s="524"/>
      <c r="O119" s="525">
        <f t="shared" si="139"/>
        <v>0</v>
      </c>
      <c r="P119" s="527"/>
    </row>
    <row r="120" spans="1:16" ht="38.25" customHeight="1" x14ac:dyDescent="0.25">
      <c r="A120" s="466">
        <v>2300</v>
      </c>
      <c r="B120" s="436" t="s">
        <v>137</v>
      </c>
      <c r="C120" s="628">
        <f t="shared" si="99"/>
        <v>5919</v>
      </c>
      <c r="D120" s="543">
        <f t="shared" ref="D120:E120" si="140">SUM(D121,D126,D130,D131,D134,D138,D146,D147,D150)</f>
        <v>5669</v>
      </c>
      <c r="E120" s="544">
        <f t="shared" si="140"/>
        <v>0</v>
      </c>
      <c r="F120" s="545">
        <f>SUM(F121,F126,F130,F131,F134,F138,F146,F147,F150)</f>
        <v>5669</v>
      </c>
      <c r="G120" s="543">
        <f t="shared" ref="G120:H120" si="141">SUM(G121,G126,G130,G131,G134,G138,G146,G147,G150)</f>
        <v>250</v>
      </c>
      <c r="H120" s="544">
        <f t="shared" si="141"/>
        <v>0</v>
      </c>
      <c r="I120" s="545">
        <f>SUM(I121,I126,I130,I131,I134,I138,I146,I147,I150)</f>
        <v>250</v>
      </c>
      <c r="J120" s="546">
        <f t="shared" ref="J120:K120" si="142">SUM(J121,J126,J130,J131,J134,J138,J146,J147,J150)</f>
        <v>0</v>
      </c>
      <c r="K120" s="544">
        <f t="shared" si="142"/>
        <v>0</v>
      </c>
      <c r="L120" s="545">
        <f>SUM(L121,L126,L130,L131,L134,L138,L146,L147,L150)</f>
        <v>0</v>
      </c>
      <c r="M120" s="543">
        <f t="shared" ref="M120:O120" si="143">SUM(M121,M126,M130,M131,M134,M138,M146,M147,M150)</f>
        <v>0</v>
      </c>
      <c r="N120" s="544">
        <f t="shared" si="143"/>
        <v>0</v>
      </c>
      <c r="O120" s="545">
        <f t="shared" si="143"/>
        <v>0</v>
      </c>
      <c r="P120" s="540"/>
    </row>
    <row r="121" spans="1:16" ht="24" x14ac:dyDescent="0.25">
      <c r="A121" s="536">
        <v>2310</v>
      </c>
      <c r="B121" s="410" t="s">
        <v>138</v>
      </c>
      <c r="C121" s="625">
        <f t="shared" si="99"/>
        <v>2642</v>
      </c>
      <c r="D121" s="537">
        <f t="shared" ref="D121:O121" si="144">SUM(D122:D125)</f>
        <v>2642</v>
      </c>
      <c r="E121" s="538">
        <f t="shared" si="144"/>
        <v>0</v>
      </c>
      <c r="F121" s="520">
        <f t="shared" si="144"/>
        <v>2642</v>
      </c>
      <c r="G121" s="537">
        <f t="shared" si="144"/>
        <v>0</v>
      </c>
      <c r="H121" s="538">
        <f t="shared" si="144"/>
        <v>0</v>
      </c>
      <c r="I121" s="520">
        <f t="shared" si="144"/>
        <v>0</v>
      </c>
      <c r="J121" s="539">
        <f t="shared" si="144"/>
        <v>0</v>
      </c>
      <c r="K121" s="538">
        <f t="shared" si="144"/>
        <v>0</v>
      </c>
      <c r="L121" s="520">
        <f t="shared" si="144"/>
        <v>0</v>
      </c>
      <c r="M121" s="537">
        <f t="shared" si="144"/>
        <v>0</v>
      </c>
      <c r="N121" s="538">
        <f t="shared" si="144"/>
        <v>0</v>
      </c>
      <c r="O121" s="520">
        <f t="shared" si="144"/>
        <v>0</v>
      </c>
      <c r="P121" s="522"/>
    </row>
    <row r="122" spans="1:16" x14ac:dyDescent="0.25">
      <c r="A122" s="381">
        <v>2311</v>
      </c>
      <c r="B122" s="418" t="s">
        <v>139</v>
      </c>
      <c r="C122" s="626">
        <f t="shared" si="99"/>
        <v>435</v>
      </c>
      <c r="D122" s="523">
        <v>435</v>
      </c>
      <c r="E122" s="524"/>
      <c r="F122" s="525">
        <f t="shared" ref="F122:F125" si="145">D122+E122</f>
        <v>435</v>
      </c>
      <c r="G122" s="523"/>
      <c r="H122" s="524"/>
      <c r="I122" s="525">
        <f t="shared" ref="I122:I125" si="146">G122+H122</f>
        <v>0</v>
      </c>
      <c r="J122" s="526"/>
      <c r="K122" s="524"/>
      <c r="L122" s="525">
        <f t="shared" ref="L122:L125" si="147">J122+K122</f>
        <v>0</v>
      </c>
      <c r="M122" s="523"/>
      <c r="N122" s="524"/>
      <c r="O122" s="525">
        <f t="shared" ref="O122:O125" si="148">M122+N122</f>
        <v>0</v>
      </c>
      <c r="P122" s="527"/>
    </row>
    <row r="123" spans="1:16" x14ac:dyDescent="0.25">
      <c r="A123" s="381">
        <v>2312</v>
      </c>
      <c r="B123" s="418" t="s">
        <v>140</v>
      </c>
      <c r="C123" s="626">
        <f t="shared" si="99"/>
        <v>2078</v>
      </c>
      <c r="D123" s="523">
        <v>2078</v>
      </c>
      <c r="E123" s="524"/>
      <c r="F123" s="525">
        <f t="shared" si="145"/>
        <v>2078</v>
      </c>
      <c r="G123" s="523"/>
      <c r="H123" s="524"/>
      <c r="I123" s="525">
        <f t="shared" si="146"/>
        <v>0</v>
      </c>
      <c r="J123" s="526"/>
      <c r="K123" s="524"/>
      <c r="L123" s="525">
        <f t="shared" si="147"/>
        <v>0</v>
      </c>
      <c r="M123" s="523"/>
      <c r="N123" s="524"/>
      <c r="O123" s="525">
        <f t="shared" si="148"/>
        <v>0</v>
      </c>
      <c r="P123" s="527"/>
    </row>
    <row r="124" spans="1:16" x14ac:dyDescent="0.25">
      <c r="A124" s="381">
        <v>2313</v>
      </c>
      <c r="B124" s="418" t="s">
        <v>141</v>
      </c>
      <c r="C124" s="626">
        <f t="shared" si="99"/>
        <v>79</v>
      </c>
      <c r="D124" s="523">
        <v>79</v>
      </c>
      <c r="E124" s="524"/>
      <c r="F124" s="525">
        <f t="shared" si="145"/>
        <v>79</v>
      </c>
      <c r="G124" s="523"/>
      <c r="H124" s="524"/>
      <c r="I124" s="525">
        <f t="shared" si="146"/>
        <v>0</v>
      </c>
      <c r="J124" s="526"/>
      <c r="K124" s="524"/>
      <c r="L124" s="525">
        <f t="shared" si="147"/>
        <v>0</v>
      </c>
      <c r="M124" s="523"/>
      <c r="N124" s="524"/>
      <c r="O124" s="525">
        <f t="shared" si="148"/>
        <v>0</v>
      </c>
      <c r="P124" s="527"/>
    </row>
    <row r="125" spans="1:16" ht="36" customHeight="1" x14ac:dyDescent="0.25">
      <c r="A125" s="381">
        <v>2314</v>
      </c>
      <c r="B125" s="418" t="s">
        <v>142</v>
      </c>
      <c r="C125" s="626">
        <f t="shared" si="99"/>
        <v>50</v>
      </c>
      <c r="D125" s="523">
        <v>50</v>
      </c>
      <c r="E125" s="524"/>
      <c r="F125" s="525">
        <f t="shared" si="145"/>
        <v>50</v>
      </c>
      <c r="G125" s="523"/>
      <c r="H125" s="524"/>
      <c r="I125" s="525">
        <f t="shared" si="146"/>
        <v>0</v>
      </c>
      <c r="J125" s="526"/>
      <c r="K125" s="524"/>
      <c r="L125" s="525">
        <f t="shared" si="147"/>
        <v>0</v>
      </c>
      <c r="M125" s="523"/>
      <c r="N125" s="524"/>
      <c r="O125" s="525">
        <f t="shared" si="148"/>
        <v>0</v>
      </c>
      <c r="P125" s="527"/>
    </row>
    <row r="126" spans="1:16" x14ac:dyDescent="0.25">
      <c r="A126" s="528">
        <v>2320</v>
      </c>
      <c r="B126" s="418" t="s">
        <v>143</v>
      </c>
      <c r="C126" s="626">
        <f t="shared" si="99"/>
        <v>59</v>
      </c>
      <c r="D126" s="529">
        <f t="shared" ref="D126:E126" si="149">SUM(D127:D129)</f>
        <v>59</v>
      </c>
      <c r="E126" s="530">
        <f t="shared" si="149"/>
        <v>0</v>
      </c>
      <c r="F126" s="525">
        <f>SUM(F127:F129)</f>
        <v>59</v>
      </c>
      <c r="G126" s="529">
        <f t="shared" ref="G126:H126" si="150">SUM(G127:G129)</f>
        <v>0</v>
      </c>
      <c r="H126" s="530">
        <f t="shared" si="150"/>
        <v>0</v>
      </c>
      <c r="I126" s="525">
        <f>SUM(I127:I129)</f>
        <v>0</v>
      </c>
      <c r="J126" s="531">
        <f t="shared" ref="J126:K126" si="151">SUM(J127:J129)</f>
        <v>0</v>
      </c>
      <c r="K126" s="530">
        <f t="shared" si="151"/>
        <v>0</v>
      </c>
      <c r="L126" s="525">
        <f>SUM(L127:L129)</f>
        <v>0</v>
      </c>
      <c r="M126" s="529">
        <f t="shared" ref="M126:O126" si="152">SUM(M127:M129)</f>
        <v>0</v>
      </c>
      <c r="N126" s="530">
        <f t="shared" si="152"/>
        <v>0</v>
      </c>
      <c r="O126" s="525">
        <f t="shared" si="152"/>
        <v>0</v>
      </c>
      <c r="P126" s="527"/>
    </row>
    <row r="127" spans="1:16" hidden="1" x14ac:dyDescent="0.25">
      <c r="A127" s="381">
        <v>2321</v>
      </c>
      <c r="B127" s="418" t="s">
        <v>144</v>
      </c>
      <c r="C127" s="626">
        <f t="shared" si="99"/>
        <v>0</v>
      </c>
      <c r="D127" s="523"/>
      <c r="E127" s="524"/>
      <c r="F127" s="525">
        <f t="shared" ref="F127:F130" si="153">D127+E127</f>
        <v>0</v>
      </c>
      <c r="G127" s="523"/>
      <c r="H127" s="524"/>
      <c r="I127" s="525">
        <f t="shared" ref="I127:I130" si="154">G127+H127</f>
        <v>0</v>
      </c>
      <c r="J127" s="526"/>
      <c r="K127" s="524"/>
      <c r="L127" s="525">
        <f t="shared" ref="L127:L130" si="155">J127+K127</f>
        <v>0</v>
      </c>
      <c r="M127" s="523"/>
      <c r="N127" s="524"/>
      <c r="O127" s="525">
        <f t="shared" ref="O127:O130" si="156">M127+N127</f>
        <v>0</v>
      </c>
      <c r="P127" s="527"/>
    </row>
    <row r="128" spans="1:16" x14ac:dyDescent="0.25">
      <c r="A128" s="381">
        <v>2322</v>
      </c>
      <c r="B128" s="418" t="s">
        <v>145</v>
      </c>
      <c r="C128" s="626">
        <f t="shared" si="99"/>
        <v>59</v>
      </c>
      <c r="D128" s="523">
        <v>59</v>
      </c>
      <c r="E128" s="524"/>
      <c r="F128" s="525">
        <f t="shared" si="153"/>
        <v>59</v>
      </c>
      <c r="G128" s="523"/>
      <c r="H128" s="524"/>
      <c r="I128" s="525">
        <f t="shared" si="154"/>
        <v>0</v>
      </c>
      <c r="J128" s="526"/>
      <c r="K128" s="524"/>
      <c r="L128" s="525">
        <f t="shared" si="155"/>
        <v>0</v>
      </c>
      <c r="M128" s="523"/>
      <c r="N128" s="524"/>
      <c r="O128" s="525">
        <f t="shared" si="156"/>
        <v>0</v>
      </c>
      <c r="P128" s="527"/>
    </row>
    <row r="129" spans="1:16" ht="10.5" hidden="1" customHeight="1" x14ac:dyDescent="0.25">
      <c r="A129" s="381">
        <v>2329</v>
      </c>
      <c r="B129" s="418" t="s">
        <v>146</v>
      </c>
      <c r="C129" s="626">
        <f t="shared" si="99"/>
        <v>0</v>
      </c>
      <c r="D129" s="523"/>
      <c r="E129" s="524"/>
      <c r="F129" s="525">
        <f t="shared" si="153"/>
        <v>0</v>
      </c>
      <c r="G129" s="523"/>
      <c r="H129" s="524"/>
      <c r="I129" s="525">
        <f t="shared" si="154"/>
        <v>0</v>
      </c>
      <c r="J129" s="526"/>
      <c r="K129" s="524"/>
      <c r="L129" s="525">
        <f t="shared" si="155"/>
        <v>0</v>
      </c>
      <c r="M129" s="523"/>
      <c r="N129" s="524"/>
      <c r="O129" s="525">
        <f t="shared" si="156"/>
        <v>0</v>
      </c>
      <c r="P129" s="527"/>
    </row>
    <row r="130" spans="1:16" hidden="1" x14ac:dyDescent="0.25">
      <c r="A130" s="528">
        <v>2330</v>
      </c>
      <c r="B130" s="418" t="s">
        <v>147</v>
      </c>
      <c r="C130" s="626">
        <f t="shared" si="99"/>
        <v>0</v>
      </c>
      <c r="D130" s="523"/>
      <c r="E130" s="524"/>
      <c r="F130" s="525">
        <f t="shared" si="153"/>
        <v>0</v>
      </c>
      <c r="G130" s="523"/>
      <c r="H130" s="524"/>
      <c r="I130" s="525">
        <f t="shared" si="154"/>
        <v>0</v>
      </c>
      <c r="J130" s="526"/>
      <c r="K130" s="524"/>
      <c r="L130" s="525">
        <f t="shared" si="155"/>
        <v>0</v>
      </c>
      <c r="M130" s="523"/>
      <c r="N130" s="524"/>
      <c r="O130" s="525">
        <f t="shared" si="156"/>
        <v>0</v>
      </c>
      <c r="P130" s="527"/>
    </row>
    <row r="131" spans="1:16" ht="36" x14ac:dyDescent="0.25">
      <c r="A131" s="528">
        <v>2340</v>
      </c>
      <c r="B131" s="418" t="s">
        <v>148</v>
      </c>
      <c r="C131" s="626">
        <f t="shared" si="99"/>
        <v>70</v>
      </c>
      <c r="D131" s="529">
        <f t="shared" ref="D131:E131" si="157">SUM(D132:D133)</f>
        <v>70</v>
      </c>
      <c r="E131" s="530">
        <f t="shared" si="157"/>
        <v>0</v>
      </c>
      <c r="F131" s="525">
        <f>SUM(F132:F133)</f>
        <v>70</v>
      </c>
      <c r="G131" s="529">
        <f t="shared" ref="G131:H131" si="158">SUM(G132:G133)</f>
        <v>0</v>
      </c>
      <c r="H131" s="530">
        <f t="shared" si="158"/>
        <v>0</v>
      </c>
      <c r="I131" s="525">
        <f>SUM(I132:I133)</f>
        <v>0</v>
      </c>
      <c r="J131" s="531">
        <f t="shared" ref="J131:K131" si="159">SUM(J132:J133)</f>
        <v>0</v>
      </c>
      <c r="K131" s="530">
        <f t="shared" si="159"/>
        <v>0</v>
      </c>
      <c r="L131" s="525">
        <f>SUM(L132:L133)</f>
        <v>0</v>
      </c>
      <c r="M131" s="529">
        <f t="shared" ref="M131:O131" si="160">SUM(M132:M133)</f>
        <v>0</v>
      </c>
      <c r="N131" s="530">
        <f t="shared" si="160"/>
        <v>0</v>
      </c>
      <c r="O131" s="525">
        <f t="shared" si="160"/>
        <v>0</v>
      </c>
      <c r="P131" s="527"/>
    </row>
    <row r="132" spans="1:16" x14ac:dyDescent="0.25">
      <c r="A132" s="381">
        <v>2341</v>
      </c>
      <c r="B132" s="418" t="s">
        <v>149</v>
      </c>
      <c r="C132" s="626">
        <f t="shared" si="99"/>
        <v>70</v>
      </c>
      <c r="D132" s="523">
        <v>70</v>
      </c>
      <c r="E132" s="524"/>
      <c r="F132" s="525">
        <f t="shared" ref="F132:F133" si="161">D132+E132</f>
        <v>70</v>
      </c>
      <c r="G132" s="523"/>
      <c r="H132" s="524"/>
      <c r="I132" s="525">
        <f t="shared" ref="I132:I133" si="162">G132+H132</f>
        <v>0</v>
      </c>
      <c r="J132" s="526"/>
      <c r="K132" s="524"/>
      <c r="L132" s="525">
        <f t="shared" ref="L132:L133" si="163">J132+K132</f>
        <v>0</v>
      </c>
      <c r="M132" s="523"/>
      <c r="N132" s="524"/>
      <c r="O132" s="525">
        <f t="shared" ref="O132:O133" si="164">M132+N132</f>
        <v>0</v>
      </c>
      <c r="P132" s="527"/>
    </row>
    <row r="133" spans="1:16" ht="24" hidden="1" x14ac:dyDescent="0.25">
      <c r="A133" s="381">
        <v>2344</v>
      </c>
      <c r="B133" s="418" t="s">
        <v>150</v>
      </c>
      <c r="C133" s="626">
        <f t="shared" si="99"/>
        <v>0</v>
      </c>
      <c r="D133" s="523"/>
      <c r="E133" s="524"/>
      <c r="F133" s="525">
        <f t="shared" si="161"/>
        <v>0</v>
      </c>
      <c r="G133" s="523"/>
      <c r="H133" s="524"/>
      <c r="I133" s="525">
        <f t="shared" si="162"/>
        <v>0</v>
      </c>
      <c r="J133" s="526"/>
      <c r="K133" s="524"/>
      <c r="L133" s="525">
        <f t="shared" si="163"/>
        <v>0</v>
      </c>
      <c r="M133" s="523"/>
      <c r="N133" s="524"/>
      <c r="O133" s="525">
        <f t="shared" si="164"/>
        <v>0</v>
      </c>
      <c r="P133" s="527"/>
    </row>
    <row r="134" spans="1:16" ht="24" x14ac:dyDescent="0.25">
      <c r="A134" s="514">
        <v>2350</v>
      </c>
      <c r="B134" s="471" t="s">
        <v>151</v>
      </c>
      <c r="C134" s="632">
        <f t="shared" si="99"/>
        <v>1563</v>
      </c>
      <c r="D134" s="476">
        <f t="shared" ref="D134:E134" si="165">SUM(D135:D137)</f>
        <v>1563</v>
      </c>
      <c r="E134" s="477">
        <f t="shared" si="165"/>
        <v>0</v>
      </c>
      <c r="F134" s="515">
        <f>SUM(F135:F137)</f>
        <v>1563</v>
      </c>
      <c r="G134" s="476">
        <f t="shared" ref="G134:H134" si="166">SUM(G135:G137)</f>
        <v>0</v>
      </c>
      <c r="H134" s="477">
        <f t="shared" si="166"/>
        <v>0</v>
      </c>
      <c r="I134" s="515">
        <f>SUM(I135:I137)</f>
        <v>0</v>
      </c>
      <c r="J134" s="516">
        <f t="shared" ref="J134:K134" si="167">SUM(J135:J137)</f>
        <v>0</v>
      </c>
      <c r="K134" s="477">
        <f t="shared" si="167"/>
        <v>0</v>
      </c>
      <c r="L134" s="515">
        <f>SUM(L135:L137)</f>
        <v>0</v>
      </c>
      <c r="M134" s="476">
        <f t="shared" ref="M134:O134" si="168">SUM(M135:M137)</f>
        <v>0</v>
      </c>
      <c r="N134" s="477">
        <f t="shared" si="168"/>
        <v>0</v>
      </c>
      <c r="O134" s="515">
        <f t="shared" si="168"/>
        <v>0</v>
      </c>
      <c r="P134" s="517"/>
    </row>
    <row r="135" spans="1:16" x14ac:dyDescent="0.25">
      <c r="A135" s="374">
        <v>2351</v>
      </c>
      <c r="B135" s="410" t="s">
        <v>152</v>
      </c>
      <c r="C135" s="625">
        <f t="shared" si="99"/>
        <v>200</v>
      </c>
      <c r="D135" s="518">
        <v>200</v>
      </c>
      <c r="E135" s="519"/>
      <c r="F135" s="520">
        <f t="shared" ref="F135:F137" si="169">D135+E135</f>
        <v>200</v>
      </c>
      <c r="G135" s="518"/>
      <c r="H135" s="519"/>
      <c r="I135" s="520">
        <f t="shared" ref="I135:I137" si="170">G135+H135</f>
        <v>0</v>
      </c>
      <c r="J135" s="521"/>
      <c r="K135" s="519"/>
      <c r="L135" s="520">
        <f t="shared" ref="L135:L137" si="171">J135+K135</f>
        <v>0</v>
      </c>
      <c r="M135" s="518"/>
      <c r="N135" s="519"/>
      <c r="O135" s="520">
        <f t="shared" ref="O135:O137" si="172">M135+N135</f>
        <v>0</v>
      </c>
      <c r="P135" s="522"/>
    </row>
    <row r="136" spans="1:16" ht="24" x14ac:dyDescent="0.25">
      <c r="A136" s="381">
        <v>2352</v>
      </c>
      <c r="B136" s="418" t="s">
        <v>153</v>
      </c>
      <c r="C136" s="626">
        <f t="shared" si="99"/>
        <v>1363</v>
      </c>
      <c r="D136" s="523">
        <v>1363</v>
      </c>
      <c r="E136" s="524"/>
      <c r="F136" s="525">
        <f t="shared" si="169"/>
        <v>1363</v>
      </c>
      <c r="G136" s="523"/>
      <c r="H136" s="524"/>
      <c r="I136" s="525">
        <f t="shared" si="170"/>
        <v>0</v>
      </c>
      <c r="J136" s="526"/>
      <c r="K136" s="524"/>
      <c r="L136" s="525">
        <f t="shared" si="171"/>
        <v>0</v>
      </c>
      <c r="M136" s="523"/>
      <c r="N136" s="524"/>
      <c r="O136" s="525">
        <f t="shared" si="172"/>
        <v>0</v>
      </c>
      <c r="P136" s="527"/>
    </row>
    <row r="137" spans="1:16" ht="24" hidden="1" x14ac:dyDescent="0.25">
      <c r="A137" s="381">
        <v>2353</v>
      </c>
      <c r="B137" s="418" t="s">
        <v>154</v>
      </c>
      <c r="C137" s="626">
        <f t="shared" si="99"/>
        <v>0</v>
      </c>
      <c r="D137" s="523"/>
      <c r="E137" s="524"/>
      <c r="F137" s="525">
        <f t="shared" si="169"/>
        <v>0</v>
      </c>
      <c r="G137" s="523"/>
      <c r="H137" s="524"/>
      <c r="I137" s="525">
        <f t="shared" si="170"/>
        <v>0</v>
      </c>
      <c r="J137" s="526"/>
      <c r="K137" s="524"/>
      <c r="L137" s="525">
        <f t="shared" si="171"/>
        <v>0</v>
      </c>
      <c r="M137" s="523"/>
      <c r="N137" s="524"/>
      <c r="O137" s="525">
        <f t="shared" si="172"/>
        <v>0</v>
      </c>
      <c r="P137" s="527"/>
    </row>
    <row r="138" spans="1:16" ht="36" x14ac:dyDescent="0.25">
      <c r="A138" s="528">
        <v>2360</v>
      </c>
      <c r="B138" s="418" t="s">
        <v>155</v>
      </c>
      <c r="C138" s="626">
        <f t="shared" si="99"/>
        <v>385</v>
      </c>
      <c r="D138" s="529">
        <f t="shared" ref="D138:E138" si="173">SUM(D139:D145)</f>
        <v>385</v>
      </c>
      <c r="E138" s="530">
        <f t="shared" si="173"/>
        <v>0</v>
      </c>
      <c r="F138" s="525">
        <f>SUM(F139:F145)</f>
        <v>385</v>
      </c>
      <c r="G138" s="529">
        <f t="shared" ref="G138:H138" si="174">SUM(G139:G145)</f>
        <v>0</v>
      </c>
      <c r="H138" s="530">
        <f t="shared" si="174"/>
        <v>0</v>
      </c>
      <c r="I138" s="525">
        <f>SUM(I139:I145)</f>
        <v>0</v>
      </c>
      <c r="J138" s="531">
        <f t="shared" ref="J138:K138" si="175">SUM(J139:J145)</f>
        <v>0</v>
      </c>
      <c r="K138" s="530">
        <f t="shared" si="175"/>
        <v>0</v>
      </c>
      <c r="L138" s="525">
        <f>SUM(L139:L145)</f>
        <v>0</v>
      </c>
      <c r="M138" s="529">
        <f t="shared" ref="M138:O138" si="176">SUM(M139:M145)</f>
        <v>0</v>
      </c>
      <c r="N138" s="530">
        <f t="shared" si="176"/>
        <v>0</v>
      </c>
      <c r="O138" s="525">
        <f t="shared" si="176"/>
        <v>0</v>
      </c>
      <c r="P138" s="527"/>
    </row>
    <row r="139" spans="1:16" x14ac:dyDescent="0.25">
      <c r="A139" s="380">
        <v>2361</v>
      </c>
      <c r="B139" s="418" t="s">
        <v>156</v>
      </c>
      <c r="C139" s="626">
        <f t="shared" si="99"/>
        <v>220</v>
      </c>
      <c r="D139" s="523">
        <v>220</v>
      </c>
      <c r="E139" s="524"/>
      <c r="F139" s="525">
        <f t="shared" ref="F139:F146" si="177">D139+E139</f>
        <v>220</v>
      </c>
      <c r="G139" s="523"/>
      <c r="H139" s="524"/>
      <c r="I139" s="525">
        <f t="shared" ref="I139:I146" si="178">G139+H139</f>
        <v>0</v>
      </c>
      <c r="J139" s="526"/>
      <c r="K139" s="524"/>
      <c r="L139" s="525">
        <f t="shared" ref="L139:L146" si="179">J139+K139</f>
        <v>0</v>
      </c>
      <c r="M139" s="523"/>
      <c r="N139" s="524"/>
      <c r="O139" s="525">
        <f t="shared" ref="O139:O146" si="180">M139+N139</f>
        <v>0</v>
      </c>
      <c r="P139" s="527"/>
    </row>
    <row r="140" spans="1:16" ht="24" x14ac:dyDescent="0.25">
      <c r="A140" s="380">
        <v>2362</v>
      </c>
      <c r="B140" s="418" t="s">
        <v>157</v>
      </c>
      <c r="C140" s="626">
        <f t="shared" si="99"/>
        <v>165</v>
      </c>
      <c r="D140" s="523">
        <v>165</v>
      </c>
      <c r="E140" s="524"/>
      <c r="F140" s="525">
        <f t="shared" si="177"/>
        <v>165</v>
      </c>
      <c r="G140" s="523"/>
      <c r="H140" s="524"/>
      <c r="I140" s="525">
        <f t="shared" si="178"/>
        <v>0</v>
      </c>
      <c r="J140" s="526"/>
      <c r="K140" s="524"/>
      <c r="L140" s="525">
        <f t="shared" si="179"/>
        <v>0</v>
      </c>
      <c r="M140" s="523"/>
      <c r="N140" s="524"/>
      <c r="O140" s="525">
        <f t="shared" si="180"/>
        <v>0</v>
      </c>
      <c r="P140" s="527"/>
    </row>
    <row r="141" spans="1:16" s="713" customFormat="1" hidden="1" x14ac:dyDescent="0.25">
      <c r="A141" s="697">
        <v>2363</v>
      </c>
      <c r="B141" s="707" t="s">
        <v>158</v>
      </c>
      <c r="C141" s="708">
        <f t="shared" si="99"/>
        <v>0</v>
      </c>
      <c r="D141" s="709"/>
      <c r="E141" s="710"/>
      <c r="F141" s="711">
        <f t="shared" si="177"/>
        <v>0</v>
      </c>
      <c r="G141" s="709"/>
      <c r="H141" s="710"/>
      <c r="I141" s="711">
        <f t="shared" si="178"/>
        <v>0</v>
      </c>
      <c r="J141" s="712"/>
      <c r="K141" s="710"/>
      <c r="L141" s="711">
        <f t="shared" si="179"/>
        <v>0</v>
      </c>
      <c r="M141" s="709"/>
      <c r="N141" s="710"/>
      <c r="O141" s="711">
        <f t="shared" si="180"/>
        <v>0</v>
      </c>
      <c r="P141" s="704"/>
    </row>
    <row r="142" spans="1:16" hidden="1" x14ac:dyDescent="0.25">
      <c r="A142" s="380">
        <v>2364</v>
      </c>
      <c r="B142" s="418" t="s">
        <v>159</v>
      </c>
      <c r="C142" s="626">
        <f t="shared" si="99"/>
        <v>0</v>
      </c>
      <c r="D142" s="523"/>
      <c r="E142" s="524"/>
      <c r="F142" s="525">
        <f t="shared" si="177"/>
        <v>0</v>
      </c>
      <c r="G142" s="523"/>
      <c r="H142" s="524"/>
      <c r="I142" s="525">
        <f t="shared" si="178"/>
        <v>0</v>
      </c>
      <c r="J142" s="526"/>
      <c r="K142" s="524"/>
      <c r="L142" s="525">
        <f t="shared" si="179"/>
        <v>0</v>
      </c>
      <c r="M142" s="523"/>
      <c r="N142" s="524"/>
      <c r="O142" s="525">
        <f t="shared" si="180"/>
        <v>0</v>
      </c>
      <c r="P142" s="527"/>
    </row>
    <row r="143" spans="1:16" ht="12.75" hidden="1" customHeight="1" x14ac:dyDescent="0.25">
      <c r="A143" s="380">
        <v>2365</v>
      </c>
      <c r="B143" s="418" t="s">
        <v>160</v>
      </c>
      <c r="C143" s="626">
        <f t="shared" si="99"/>
        <v>0</v>
      </c>
      <c r="D143" s="523"/>
      <c r="E143" s="524"/>
      <c r="F143" s="525">
        <f t="shared" si="177"/>
        <v>0</v>
      </c>
      <c r="G143" s="523"/>
      <c r="H143" s="524"/>
      <c r="I143" s="525">
        <f t="shared" si="178"/>
        <v>0</v>
      </c>
      <c r="J143" s="526"/>
      <c r="K143" s="524"/>
      <c r="L143" s="525">
        <f t="shared" si="179"/>
        <v>0</v>
      </c>
      <c r="M143" s="523"/>
      <c r="N143" s="524"/>
      <c r="O143" s="525">
        <f t="shared" si="180"/>
        <v>0</v>
      </c>
      <c r="P143" s="527"/>
    </row>
    <row r="144" spans="1:16" ht="36" hidden="1" x14ac:dyDescent="0.25">
      <c r="A144" s="380">
        <v>2366</v>
      </c>
      <c r="B144" s="418" t="s">
        <v>161</v>
      </c>
      <c r="C144" s="626">
        <f t="shared" si="99"/>
        <v>0</v>
      </c>
      <c r="D144" s="523"/>
      <c r="E144" s="524"/>
      <c r="F144" s="525">
        <f t="shared" si="177"/>
        <v>0</v>
      </c>
      <c r="G144" s="523"/>
      <c r="H144" s="524"/>
      <c r="I144" s="525">
        <f t="shared" si="178"/>
        <v>0</v>
      </c>
      <c r="J144" s="526"/>
      <c r="K144" s="524"/>
      <c r="L144" s="525">
        <f t="shared" si="179"/>
        <v>0</v>
      </c>
      <c r="M144" s="523"/>
      <c r="N144" s="524"/>
      <c r="O144" s="525">
        <f t="shared" si="180"/>
        <v>0</v>
      </c>
      <c r="P144" s="527"/>
    </row>
    <row r="145" spans="1:16" ht="60" hidden="1" x14ac:dyDescent="0.25">
      <c r="A145" s="380">
        <v>2369</v>
      </c>
      <c r="B145" s="418" t="s">
        <v>162</v>
      </c>
      <c r="C145" s="626">
        <f t="shared" si="99"/>
        <v>0</v>
      </c>
      <c r="D145" s="523"/>
      <c r="E145" s="524"/>
      <c r="F145" s="525">
        <f t="shared" si="177"/>
        <v>0</v>
      </c>
      <c r="G145" s="523"/>
      <c r="H145" s="524"/>
      <c r="I145" s="525">
        <f t="shared" si="178"/>
        <v>0</v>
      </c>
      <c r="J145" s="526"/>
      <c r="K145" s="524"/>
      <c r="L145" s="525">
        <f t="shared" si="179"/>
        <v>0</v>
      </c>
      <c r="M145" s="523"/>
      <c r="N145" s="524"/>
      <c r="O145" s="525">
        <f t="shared" si="180"/>
        <v>0</v>
      </c>
      <c r="P145" s="527"/>
    </row>
    <row r="146" spans="1:16" x14ac:dyDescent="0.25">
      <c r="A146" s="514">
        <v>2370</v>
      </c>
      <c r="B146" s="471" t="s">
        <v>163</v>
      </c>
      <c r="C146" s="632">
        <f t="shared" si="99"/>
        <v>1200</v>
      </c>
      <c r="D146" s="532">
        <v>950</v>
      </c>
      <c r="E146" s="533"/>
      <c r="F146" s="515">
        <f t="shared" si="177"/>
        <v>950</v>
      </c>
      <c r="G146" s="532">
        <v>250</v>
      </c>
      <c r="H146" s="533"/>
      <c r="I146" s="515">
        <f t="shared" si="178"/>
        <v>250</v>
      </c>
      <c r="J146" s="534"/>
      <c r="K146" s="533"/>
      <c r="L146" s="515">
        <f t="shared" si="179"/>
        <v>0</v>
      </c>
      <c r="M146" s="532"/>
      <c r="N146" s="533"/>
      <c r="O146" s="515">
        <f t="shared" si="180"/>
        <v>0</v>
      </c>
      <c r="P146" s="517"/>
    </row>
    <row r="147" spans="1:16" hidden="1" x14ac:dyDescent="0.25">
      <c r="A147" s="514">
        <v>2380</v>
      </c>
      <c r="B147" s="471" t="s">
        <v>164</v>
      </c>
      <c r="C147" s="632">
        <f t="shared" si="99"/>
        <v>0</v>
      </c>
      <c r="D147" s="476">
        <f t="shared" ref="D147:E147" si="181">SUM(D148:D149)</f>
        <v>0</v>
      </c>
      <c r="E147" s="477">
        <f t="shared" si="181"/>
        <v>0</v>
      </c>
      <c r="F147" s="515">
        <f>SUM(F148:F149)</f>
        <v>0</v>
      </c>
      <c r="G147" s="476">
        <f t="shared" ref="G147:H147" si="182">SUM(G148:G149)</f>
        <v>0</v>
      </c>
      <c r="H147" s="477">
        <f t="shared" si="182"/>
        <v>0</v>
      </c>
      <c r="I147" s="515">
        <f>SUM(I148:I149)</f>
        <v>0</v>
      </c>
      <c r="J147" s="516">
        <f t="shared" ref="J147:K147" si="183">SUM(J148:J149)</f>
        <v>0</v>
      </c>
      <c r="K147" s="477">
        <f t="shared" si="183"/>
        <v>0</v>
      </c>
      <c r="L147" s="515">
        <f>SUM(L148:L149)</f>
        <v>0</v>
      </c>
      <c r="M147" s="476">
        <f t="shared" ref="M147:O147" si="184">SUM(M148:M149)</f>
        <v>0</v>
      </c>
      <c r="N147" s="477">
        <f t="shared" si="184"/>
        <v>0</v>
      </c>
      <c r="O147" s="515">
        <f t="shared" si="184"/>
        <v>0</v>
      </c>
      <c r="P147" s="517"/>
    </row>
    <row r="148" spans="1:16" hidden="1" x14ac:dyDescent="0.25">
      <c r="A148" s="373">
        <v>2381</v>
      </c>
      <c r="B148" s="410" t="s">
        <v>165</v>
      </c>
      <c r="C148" s="625">
        <f t="shared" si="99"/>
        <v>0</v>
      </c>
      <c r="D148" s="518"/>
      <c r="E148" s="519"/>
      <c r="F148" s="520">
        <f t="shared" ref="F148:F151" si="185">D148+E148</f>
        <v>0</v>
      </c>
      <c r="G148" s="518"/>
      <c r="H148" s="519"/>
      <c r="I148" s="520">
        <f t="shared" ref="I148:I151" si="186">G148+H148</f>
        <v>0</v>
      </c>
      <c r="J148" s="521"/>
      <c r="K148" s="519"/>
      <c r="L148" s="520">
        <f t="shared" ref="L148:L151" si="187">J148+K148</f>
        <v>0</v>
      </c>
      <c r="M148" s="518"/>
      <c r="N148" s="519"/>
      <c r="O148" s="520">
        <f t="shared" ref="O148:O151" si="188">M148+N148</f>
        <v>0</v>
      </c>
      <c r="P148" s="522"/>
    </row>
    <row r="149" spans="1:16" ht="24" hidden="1" x14ac:dyDescent="0.25">
      <c r="A149" s="380">
        <v>2389</v>
      </c>
      <c r="B149" s="418" t="s">
        <v>166</v>
      </c>
      <c r="C149" s="626">
        <f t="shared" ref="C149:C212" si="189">F149+I149+L149+O149</f>
        <v>0</v>
      </c>
      <c r="D149" s="523"/>
      <c r="E149" s="524"/>
      <c r="F149" s="525">
        <f t="shared" si="185"/>
        <v>0</v>
      </c>
      <c r="G149" s="523"/>
      <c r="H149" s="524"/>
      <c r="I149" s="525">
        <f t="shared" si="186"/>
        <v>0</v>
      </c>
      <c r="J149" s="526"/>
      <c r="K149" s="524"/>
      <c r="L149" s="525">
        <f t="shared" si="187"/>
        <v>0</v>
      </c>
      <c r="M149" s="523"/>
      <c r="N149" s="524"/>
      <c r="O149" s="525">
        <f t="shared" si="188"/>
        <v>0</v>
      </c>
      <c r="P149" s="527"/>
    </row>
    <row r="150" spans="1:16" hidden="1" x14ac:dyDescent="0.25">
      <c r="A150" s="514">
        <v>2390</v>
      </c>
      <c r="B150" s="471" t="s">
        <v>167</v>
      </c>
      <c r="C150" s="632">
        <f t="shared" si="189"/>
        <v>0</v>
      </c>
      <c r="D150" s="532"/>
      <c r="E150" s="533"/>
      <c r="F150" s="515">
        <f t="shared" si="185"/>
        <v>0</v>
      </c>
      <c r="G150" s="532"/>
      <c r="H150" s="533"/>
      <c r="I150" s="515">
        <f t="shared" si="186"/>
        <v>0</v>
      </c>
      <c r="J150" s="534"/>
      <c r="K150" s="533"/>
      <c r="L150" s="515">
        <f t="shared" si="187"/>
        <v>0</v>
      </c>
      <c r="M150" s="532"/>
      <c r="N150" s="533"/>
      <c r="O150" s="515">
        <f t="shared" si="188"/>
        <v>0</v>
      </c>
      <c r="P150" s="517"/>
    </row>
    <row r="151" spans="1:16" hidden="1" x14ac:dyDescent="0.25">
      <c r="A151" s="398">
        <v>2400</v>
      </c>
      <c r="B151" s="508" t="s">
        <v>168</v>
      </c>
      <c r="C151" s="624">
        <f t="shared" si="189"/>
        <v>0</v>
      </c>
      <c r="D151" s="547"/>
      <c r="E151" s="548"/>
      <c r="F151" s="511">
        <f t="shared" si="185"/>
        <v>0</v>
      </c>
      <c r="G151" s="547"/>
      <c r="H151" s="548"/>
      <c r="I151" s="511">
        <f t="shared" si="186"/>
        <v>0</v>
      </c>
      <c r="J151" s="549"/>
      <c r="K151" s="548"/>
      <c r="L151" s="511">
        <f t="shared" si="187"/>
        <v>0</v>
      </c>
      <c r="M151" s="547"/>
      <c r="N151" s="548"/>
      <c r="O151" s="511">
        <f t="shared" si="188"/>
        <v>0</v>
      </c>
      <c r="P151" s="535"/>
    </row>
    <row r="152" spans="1:16" ht="24" hidden="1" x14ac:dyDescent="0.25">
      <c r="A152" s="398">
        <v>2500</v>
      </c>
      <c r="B152" s="508" t="s">
        <v>169</v>
      </c>
      <c r="C152" s="624">
        <f t="shared" si="189"/>
        <v>0</v>
      </c>
      <c r="D152" s="509">
        <f t="shared" ref="D152:E152" si="190">SUM(D153,D159)</f>
        <v>0</v>
      </c>
      <c r="E152" s="510">
        <f t="shared" si="190"/>
        <v>0</v>
      </c>
      <c r="F152" s="511">
        <f>SUM(F153,F159)</f>
        <v>0</v>
      </c>
      <c r="G152" s="509">
        <f t="shared" ref="G152:O152" si="191">SUM(G153,G159)</f>
        <v>0</v>
      </c>
      <c r="H152" s="510">
        <f t="shared" si="191"/>
        <v>0</v>
      </c>
      <c r="I152" s="511">
        <f t="shared" si="191"/>
        <v>0</v>
      </c>
      <c r="J152" s="512">
        <f t="shared" si="191"/>
        <v>0</v>
      </c>
      <c r="K152" s="510">
        <f t="shared" si="191"/>
        <v>0</v>
      </c>
      <c r="L152" s="511">
        <f t="shared" si="191"/>
        <v>0</v>
      </c>
      <c r="M152" s="509">
        <f t="shared" si="191"/>
        <v>0</v>
      </c>
      <c r="N152" s="510">
        <f t="shared" si="191"/>
        <v>0</v>
      </c>
      <c r="O152" s="511">
        <f t="shared" si="191"/>
        <v>0</v>
      </c>
      <c r="P152" s="513"/>
    </row>
    <row r="153" spans="1:16" ht="24" hidden="1" x14ac:dyDescent="0.25">
      <c r="A153" s="536">
        <v>2510</v>
      </c>
      <c r="B153" s="410" t="s">
        <v>170</v>
      </c>
      <c r="C153" s="625">
        <f t="shared" si="189"/>
        <v>0</v>
      </c>
      <c r="D153" s="537">
        <f t="shared" ref="D153:E153" si="192">SUM(D154:D158)</f>
        <v>0</v>
      </c>
      <c r="E153" s="538">
        <f t="shared" si="192"/>
        <v>0</v>
      </c>
      <c r="F153" s="520">
        <f>SUM(F154:F158)</f>
        <v>0</v>
      </c>
      <c r="G153" s="537">
        <f t="shared" ref="G153:O153" si="193">SUM(G154:G158)</f>
        <v>0</v>
      </c>
      <c r="H153" s="538">
        <f t="shared" si="193"/>
        <v>0</v>
      </c>
      <c r="I153" s="520">
        <f t="shared" si="193"/>
        <v>0</v>
      </c>
      <c r="J153" s="539">
        <f t="shared" si="193"/>
        <v>0</v>
      </c>
      <c r="K153" s="538">
        <f t="shared" si="193"/>
        <v>0</v>
      </c>
      <c r="L153" s="520">
        <f t="shared" si="193"/>
        <v>0</v>
      </c>
      <c r="M153" s="537">
        <f t="shared" si="193"/>
        <v>0</v>
      </c>
      <c r="N153" s="538">
        <f t="shared" si="193"/>
        <v>0</v>
      </c>
      <c r="O153" s="520">
        <f t="shared" si="193"/>
        <v>0</v>
      </c>
      <c r="P153" s="550"/>
    </row>
    <row r="154" spans="1:16" ht="24" hidden="1" x14ac:dyDescent="0.25">
      <c r="A154" s="381">
        <v>2512</v>
      </c>
      <c r="B154" s="418" t="s">
        <v>171</v>
      </c>
      <c r="C154" s="626">
        <f t="shared" si="189"/>
        <v>0</v>
      </c>
      <c r="D154" s="523"/>
      <c r="E154" s="524"/>
      <c r="F154" s="525">
        <f t="shared" ref="F154:F159" si="194">D154+E154</f>
        <v>0</v>
      </c>
      <c r="G154" s="523"/>
      <c r="H154" s="524"/>
      <c r="I154" s="525">
        <f t="shared" ref="I154:I159" si="195">G154+H154</f>
        <v>0</v>
      </c>
      <c r="J154" s="526"/>
      <c r="K154" s="524"/>
      <c r="L154" s="525">
        <f t="shared" ref="L154:L159" si="196">J154+K154</f>
        <v>0</v>
      </c>
      <c r="M154" s="523"/>
      <c r="N154" s="524"/>
      <c r="O154" s="525">
        <f t="shared" ref="O154:O159" si="197">M154+N154</f>
        <v>0</v>
      </c>
      <c r="P154" s="527"/>
    </row>
    <row r="155" spans="1:16" ht="24" hidden="1" x14ac:dyDescent="0.25">
      <c r="A155" s="381">
        <v>2513</v>
      </c>
      <c r="B155" s="418" t="s">
        <v>172</v>
      </c>
      <c r="C155" s="626">
        <f t="shared" si="189"/>
        <v>0</v>
      </c>
      <c r="D155" s="523"/>
      <c r="E155" s="524"/>
      <c r="F155" s="525">
        <f t="shared" si="194"/>
        <v>0</v>
      </c>
      <c r="G155" s="523"/>
      <c r="H155" s="524"/>
      <c r="I155" s="525">
        <f t="shared" si="195"/>
        <v>0</v>
      </c>
      <c r="J155" s="526"/>
      <c r="K155" s="524"/>
      <c r="L155" s="525">
        <f t="shared" si="196"/>
        <v>0</v>
      </c>
      <c r="M155" s="523"/>
      <c r="N155" s="524"/>
      <c r="O155" s="525">
        <f t="shared" si="197"/>
        <v>0</v>
      </c>
      <c r="P155" s="527"/>
    </row>
    <row r="156" spans="1:16" ht="36" hidden="1" x14ac:dyDescent="0.25">
      <c r="A156" s="381">
        <v>2514</v>
      </c>
      <c r="B156" s="418" t="s">
        <v>173</v>
      </c>
      <c r="C156" s="626">
        <f t="shared" si="189"/>
        <v>0</v>
      </c>
      <c r="D156" s="523"/>
      <c r="E156" s="524"/>
      <c r="F156" s="525">
        <f t="shared" si="194"/>
        <v>0</v>
      </c>
      <c r="G156" s="523"/>
      <c r="H156" s="524"/>
      <c r="I156" s="525">
        <f t="shared" si="195"/>
        <v>0</v>
      </c>
      <c r="J156" s="526"/>
      <c r="K156" s="524"/>
      <c r="L156" s="525">
        <f t="shared" si="196"/>
        <v>0</v>
      </c>
      <c r="M156" s="523"/>
      <c r="N156" s="524"/>
      <c r="O156" s="525">
        <f t="shared" si="197"/>
        <v>0</v>
      </c>
      <c r="P156" s="527"/>
    </row>
    <row r="157" spans="1:16" ht="24" hidden="1" x14ac:dyDescent="0.25">
      <c r="A157" s="381">
        <v>2515</v>
      </c>
      <c r="B157" s="418" t="s">
        <v>174</v>
      </c>
      <c r="C157" s="626">
        <f t="shared" si="189"/>
        <v>0</v>
      </c>
      <c r="D157" s="523"/>
      <c r="E157" s="524"/>
      <c r="F157" s="525">
        <f t="shared" si="194"/>
        <v>0</v>
      </c>
      <c r="G157" s="523"/>
      <c r="H157" s="524"/>
      <c r="I157" s="525">
        <f t="shared" si="195"/>
        <v>0</v>
      </c>
      <c r="J157" s="526"/>
      <c r="K157" s="524"/>
      <c r="L157" s="525">
        <f t="shared" si="196"/>
        <v>0</v>
      </c>
      <c r="M157" s="523"/>
      <c r="N157" s="524"/>
      <c r="O157" s="525">
        <f t="shared" si="197"/>
        <v>0</v>
      </c>
      <c r="P157" s="527"/>
    </row>
    <row r="158" spans="1:16" ht="24" hidden="1" x14ac:dyDescent="0.25">
      <c r="A158" s="381">
        <v>2519</v>
      </c>
      <c r="B158" s="418" t="s">
        <v>175</v>
      </c>
      <c r="C158" s="626">
        <f t="shared" si="189"/>
        <v>0</v>
      </c>
      <c r="D158" s="523"/>
      <c r="E158" s="524"/>
      <c r="F158" s="525">
        <f t="shared" si="194"/>
        <v>0</v>
      </c>
      <c r="G158" s="523"/>
      <c r="H158" s="524"/>
      <c r="I158" s="525">
        <f t="shared" si="195"/>
        <v>0</v>
      </c>
      <c r="J158" s="526"/>
      <c r="K158" s="524"/>
      <c r="L158" s="525">
        <f t="shared" si="196"/>
        <v>0</v>
      </c>
      <c r="M158" s="523"/>
      <c r="N158" s="524"/>
      <c r="O158" s="525">
        <f t="shared" si="197"/>
        <v>0</v>
      </c>
      <c r="P158" s="527"/>
    </row>
    <row r="159" spans="1:16" ht="24" hidden="1" x14ac:dyDescent="0.25">
      <c r="A159" s="528">
        <v>2520</v>
      </c>
      <c r="B159" s="418" t="s">
        <v>176</v>
      </c>
      <c r="C159" s="626">
        <f t="shared" si="189"/>
        <v>0</v>
      </c>
      <c r="D159" s="523"/>
      <c r="E159" s="524"/>
      <c r="F159" s="525">
        <f t="shared" si="194"/>
        <v>0</v>
      </c>
      <c r="G159" s="523"/>
      <c r="H159" s="524"/>
      <c r="I159" s="525">
        <f t="shared" si="195"/>
        <v>0</v>
      </c>
      <c r="J159" s="526"/>
      <c r="K159" s="524"/>
      <c r="L159" s="525">
        <f t="shared" si="196"/>
        <v>0</v>
      </c>
      <c r="M159" s="523"/>
      <c r="N159" s="524"/>
      <c r="O159" s="525">
        <f t="shared" si="197"/>
        <v>0</v>
      </c>
      <c r="P159" s="527"/>
    </row>
    <row r="160" spans="1:16" hidden="1" x14ac:dyDescent="0.25">
      <c r="A160" s="503">
        <v>3000</v>
      </c>
      <c r="B160" s="503" t="s">
        <v>177</v>
      </c>
      <c r="C160" s="637">
        <f t="shared" si="189"/>
        <v>0</v>
      </c>
      <c r="D160" s="504">
        <f t="shared" ref="D160:E160" si="198">SUM(D161,D171)</f>
        <v>0</v>
      </c>
      <c r="E160" s="505">
        <f t="shared" si="198"/>
        <v>0</v>
      </c>
      <c r="F160" s="506">
        <f>SUM(F161,F171)</f>
        <v>0</v>
      </c>
      <c r="G160" s="504">
        <f t="shared" ref="G160:H160" si="199">SUM(G161,G171)</f>
        <v>0</v>
      </c>
      <c r="H160" s="505">
        <f t="shared" si="199"/>
        <v>0</v>
      </c>
      <c r="I160" s="506">
        <f>SUM(I161,I171)</f>
        <v>0</v>
      </c>
      <c r="J160" s="507">
        <f t="shared" ref="J160:K160" si="200">SUM(J161,J171)</f>
        <v>0</v>
      </c>
      <c r="K160" s="505">
        <f t="shared" si="200"/>
        <v>0</v>
      </c>
      <c r="L160" s="506">
        <f>SUM(L161,L171)</f>
        <v>0</v>
      </c>
      <c r="M160" s="504">
        <f t="shared" ref="M160:O160" si="201">SUM(M161,M171)</f>
        <v>0</v>
      </c>
      <c r="N160" s="505">
        <f t="shared" si="201"/>
        <v>0</v>
      </c>
      <c r="O160" s="506">
        <f t="shared" si="201"/>
        <v>0</v>
      </c>
      <c r="P160" s="200"/>
    </row>
    <row r="161" spans="1:16" ht="24" hidden="1" x14ac:dyDescent="0.25">
      <c r="A161" s="398">
        <v>3200</v>
      </c>
      <c r="B161" s="551" t="s">
        <v>178</v>
      </c>
      <c r="C161" s="624">
        <f t="shared" si="189"/>
        <v>0</v>
      </c>
      <c r="D161" s="509">
        <f t="shared" ref="D161:E161" si="202">SUM(D162,D166)</f>
        <v>0</v>
      </c>
      <c r="E161" s="510">
        <f t="shared" si="202"/>
        <v>0</v>
      </c>
      <c r="F161" s="511">
        <f>SUM(F162,F166)</f>
        <v>0</v>
      </c>
      <c r="G161" s="509">
        <f t="shared" ref="G161:O161" si="203">SUM(G162,G166)</f>
        <v>0</v>
      </c>
      <c r="H161" s="510">
        <f t="shared" si="203"/>
        <v>0</v>
      </c>
      <c r="I161" s="511">
        <f t="shared" si="203"/>
        <v>0</v>
      </c>
      <c r="J161" s="512">
        <f t="shared" si="203"/>
        <v>0</v>
      </c>
      <c r="K161" s="510">
        <f t="shared" si="203"/>
        <v>0</v>
      </c>
      <c r="L161" s="511">
        <f t="shared" si="203"/>
        <v>0</v>
      </c>
      <c r="M161" s="509">
        <f t="shared" si="203"/>
        <v>0</v>
      </c>
      <c r="N161" s="510">
        <f t="shared" si="203"/>
        <v>0</v>
      </c>
      <c r="O161" s="511">
        <f t="shared" si="203"/>
        <v>0</v>
      </c>
      <c r="P161" s="513"/>
    </row>
    <row r="162" spans="1:16" ht="36" hidden="1" x14ac:dyDescent="0.25">
      <c r="A162" s="536">
        <v>3260</v>
      </c>
      <c r="B162" s="410" t="s">
        <v>179</v>
      </c>
      <c r="C162" s="625">
        <f t="shared" si="189"/>
        <v>0</v>
      </c>
      <c r="D162" s="537">
        <f t="shared" ref="D162:E162" si="204">SUM(D163:D165)</f>
        <v>0</v>
      </c>
      <c r="E162" s="538">
        <f t="shared" si="204"/>
        <v>0</v>
      </c>
      <c r="F162" s="520">
        <f>SUM(F163:F165)</f>
        <v>0</v>
      </c>
      <c r="G162" s="537">
        <f t="shared" ref="G162:H162" si="205">SUM(G163:G165)</f>
        <v>0</v>
      </c>
      <c r="H162" s="538">
        <f t="shared" si="205"/>
        <v>0</v>
      </c>
      <c r="I162" s="520">
        <f>SUM(I163:I165)</f>
        <v>0</v>
      </c>
      <c r="J162" s="539">
        <f t="shared" ref="J162:K162" si="206">SUM(J163:J165)</f>
        <v>0</v>
      </c>
      <c r="K162" s="538">
        <f t="shared" si="206"/>
        <v>0</v>
      </c>
      <c r="L162" s="520">
        <f>SUM(L163:L165)</f>
        <v>0</v>
      </c>
      <c r="M162" s="537">
        <f t="shared" ref="M162:O162" si="207">SUM(M163:M165)</f>
        <v>0</v>
      </c>
      <c r="N162" s="538">
        <f t="shared" si="207"/>
        <v>0</v>
      </c>
      <c r="O162" s="520">
        <f t="shared" si="207"/>
        <v>0</v>
      </c>
      <c r="P162" s="522"/>
    </row>
    <row r="163" spans="1:16" ht="24" hidden="1" x14ac:dyDescent="0.25">
      <c r="A163" s="381">
        <v>3261</v>
      </c>
      <c r="B163" s="418" t="s">
        <v>180</v>
      </c>
      <c r="C163" s="626">
        <f t="shared" si="189"/>
        <v>0</v>
      </c>
      <c r="D163" s="523"/>
      <c r="E163" s="524"/>
      <c r="F163" s="525">
        <f t="shared" ref="F163:F165" si="208">D163+E163</f>
        <v>0</v>
      </c>
      <c r="G163" s="523"/>
      <c r="H163" s="524"/>
      <c r="I163" s="525">
        <f t="shared" ref="I163:I165" si="209">G163+H163</f>
        <v>0</v>
      </c>
      <c r="J163" s="526"/>
      <c r="K163" s="524"/>
      <c r="L163" s="525">
        <f t="shared" ref="L163:L165" si="210">J163+K163</f>
        <v>0</v>
      </c>
      <c r="M163" s="523"/>
      <c r="N163" s="524"/>
      <c r="O163" s="525">
        <f t="shared" ref="O163:O165" si="211">M163+N163</f>
        <v>0</v>
      </c>
      <c r="P163" s="527"/>
    </row>
    <row r="164" spans="1:16" ht="36" hidden="1" x14ac:dyDescent="0.25">
      <c r="A164" s="381">
        <v>3262</v>
      </c>
      <c r="B164" s="418" t="s">
        <v>181</v>
      </c>
      <c r="C164" s="626">
        <f t="shared" si="189"/>
        <v>0</v>
      </c>
      <c r="D164" s="523"/>
      <c r="E164" s="524"/>
      <c r="F164" s="525">
        <f t="shared" si="208"/>
        <v>0</v>
      </c>
      <c r="G164" s="523"/>
      <c r="H164" s="524"/>
      <c r="I164" s="525">
        <f t="shared" si="209"/>
        <v>0</v>
      </c>
      <c r="J164" s="526"/>
      <c r="K164" s="524"/>
      <c r="L164" s="525">
        <f t="shared" si="210"/>
        <v>0</v>
      </c>
      <c r="M164" s="523"/>
      <c r="N164" s="524"/>
      <c r="O164" s="525">
        <f t="shared" si="211"/>
        <v>0</v>
      </c>
      <c r="P164" s="527"/>
    </row>
    <row r="165" spans="1:16" ht="24" hidden="1" x14ac:dyDescent="0.25">
      <c r="A165" s="381">
        <v>3263</v>
      </c>
      <c r="B165" s="418" t="s">
        <v>182</v>
      </c>
      <c r="C165" s="626">
        <f t="shared" si="189"/>
        <v>0</v>
      </c>
      <c r="D165" s="523"/>
      <c r="E165" s="524"/>
      <c r="F165" s="525">
        <f t="shared" si="208"/>
        <v>0</v>
      </c>
      <c r="G165" s="523"/>
      <c r="H165" s="524"/>
      <c r="I165" s="525">
        <f t="shared" si="209"/>
        <v>0</v>
      </c>
      <c r="J165" s="526"/>
      <c r="K165" s="524"/>
      <c r="L165" s="525">
        <f t="shared" si="210"/>
        <v>0</v>
      </c>
      <c r="M165" s="523"/>
      <c r="N165" s="524"/>
      <c r="O165" s="525">
        <f t="shared" si="211"/>
        <v>0</v>
      </c>
      <c r="P165" s="527"/>
    </row>
    <row r="166" spans="1:16" ht="84" hidden="1" x14ac:dyDescent="0.25">
      <c r="A166" s="536">
        <v>3290</v>
      </c>
      <c r="B166" s="410" t="s">
        <v>183</v>
      </c>
      <c r="C166" s="641">
        <f t="shared" si="189"/>
        <v>0</v>
      </c>
      <c r="D166" s="537">
        <f t="shared" ref="D166:E166" si="212">SUM(D167:D170)</f>
        <v>0</v>
      </c>
      <c r="E166" s="538">
        <f t="shared" si="212"/>
        <v>0</v>
      </c>
      <c r="F166" s="520">
        <f>SUM(F167:F170)</f>
        <v>0</v>
      </c>
      <c r="G166" s="537">
        <f t="shared" ref="G166:O166" si="213">SUM(G167:G170)</f>
        <v>0</v>
      </c>
      <c r="H166" s="538">
        <f t="shared" si="213"/>
        <v>0</v>
      </c>
      <c r="I166" s="520">
        <f t="shared" si="213"/>
        <v>0</v>
      </c>
      <c r="J166" s="539">
        <f t="shared" si="213"/>
        <v>0</v>
      </c>
      <c r="K166" s="538">
        <f t="shared" si="213"/>
        <v>0</v>
      </c>
      <c r="L166" s="520">
        <f t="shared" si="213"/>
        <v>0</v>
      </c>
      <c r="M166" s="537">
        <f t="shared" si="213"/>
        <v>0</v>
      </c>
      <c r="N166" s="538">
        <f t="shared" si="213"/>
        <v>0</v>
      </c>
      <c r="O166" s="520">
        <f t="shared" si="213"/>
        <v>0</v>
      </c>
      <c r="P166" s="552"/>
    </row>
    <row r="167" spans="1:16" ht="72" hidden="1" x14ac:dyDescent="0.25">
      <c r="A167" s="381">
        <v>3291</v>
      </c>
      <c r="B167" s="418" t="s">
        <v>184</v>
      </c>
      <c r="C167" s="626">
        <f t="shared" si="189"/>
        <v>0</v>
      </c>
      <c r="D167" s="523"/>
      <c r="E167" s="524"/>
      <c r="F167" s="525">
        <f t="shared" ref="F167:F170" si="214">D167+E167</f>
        <v>0</v>
      </c>
      <c r="G167" s="523"/>
      <c r="H167" s="524"/>
      <c r="I167" s="525">
        <f t="shared" ref="I167:I170" si="215">G167+H167</f>
        <v>0</v>
      </c>
      <c r="J167" s="526"/>
      <c r="K167" s="524"/>
      <c r="L167" s="525">
        <f t="shared" ref="L167:L170" si="216">J167+K167</f>
        <v>0</v>
      </c>
      <c r="M167" s="523"/>
      <c r="N167" s="524"/>
      <c r="O167" s="525">
        <f t="shared" ref="O167:O170" si="217">M167+N167</f>
        <v>0</v>
      </c>
      <c r="P167" s="527"/>
    </row>
    <row r="168" spans="1:16" ht="72" hidden="1" x14ac:dyDescent="0.25">
      <c r="A168" s="381">
        <v>3292</v>
      </c>
      <c r="B168" s="418" t="s">
        <v>185</v>
      </c>
      <c r="C168" s="626">
        <f t="shared" si="189"/>
        <v>0</v>
      </c>
      <c r="D168" s="523"/>
      <c r="E168" s="524"/>
      <c r="F168" s="525">
        <f t="shared" si="214"/>
        <v>0</v>
      </c>
      <c r="G168" s="523"/>
      <c r="H168" s="524"/>
      <c r="I168" s="525">
        <f t="shared" si="215"/>
        <v>0</v>
      </c>
      <c r="J168" s="526"/>
      <c r="K168" s="524"/>
      <c r="L168" s="525">
        <f t="shared" si="216"/>
        <v>0</v>
      </c>
      <c r="M168" s="523"/>
      <c r="N168" s="524"/>
      <c r="O168" s="525">
        <f t="shared" si="217"/>
        <v>0</v>
      </c>
      <c r="P168" s="527"/>
    </row>
    <row r="169" spans="1:16" ht="72" hidden="1" x14ac:dyDescent="0.25">
      <c r="A169" s="381">
        <v>3293</v>
      </c>
      <c r="B169" s="418" t="s">
        <v>186</v>
      </c>
      <c r="C169" s="626">
        <f t="shared" si="189"/>
        <v>0</v>
      </c>
      <c r="D169" s="523"/>
      <c r="E169" s="524"/>
      <c r="F169" s="525">
        <f t="shared" si="214"/>
        <v>0</v>
      </c>
      <c r="G169" s="523"/>
      <c r="H169" s="524"/>
      <c r="I169" s="525">
        <f t="shared" si="215"/>
        <v>0</v>
      </c>
      <c r="J169" s="526"/>
      <c r="K169" s="524"/>
      <c r="L169" s="525">
        <f t="shared" si="216"/>
        <v>0</v>
      </c>
      <c r="M169" s="523"/>
      <c r="N169" s="524"/>
      <c r="O169" s="525">
        <f t="shared" si="217"/>
        <v>0</v>
      </c>
      <c r="P169" s="527"/>
    </row>
    <row r="170" spans="1:16" ht="60" hidden="1" x14ac:dyDescent="0.25">
      <c r="A170" s="553">
        <v>3294</v>
      </c>
      <c r="B170" s="418" t="s">
        <v>187</v>
      </c>
      <c r="C170" s="641">
        <f t="shared" si="189"/>
        <v>0</v>
      </c>
      <c r="D170" s="554"/>
      <c r="E170" s="555"/>
      <c r="F170" s="556">
        <f t="shared" si="214"/>
        <v>0</v>
      </c>
      <c r="G170" s="554"/>
      <c r="H170" s="555"/>
      <c r="I170" s="556">
        <f t="shared" si="215"/>
        <v>0</v>
      </c>
      <c r="J170" s="557"/>
      <c r="K170" s="555"/>
      <c r="L170" s="556">
        <f t="shared" si="216"/>
        <v>0</v>
      </c>
      <c r="M170" s="554"/>
      <c r="N170" s="555"/>
      <c r="O170" s="556">
        <f t="shared" si="217"/>
        <v>0</v>
      </c>
      <c r="P170" s="552"/>
    </row>
    <row r="171" spans="1:16" ht="48" hidden="1" x14ac:dyDescent="0.25">
      <c r="A171" s="558">
        <v>3300</v>
      </c>
      <c r="B171" s="551" t="s">
        <v>188</v>
      </c>
      <c r="C171" s="642">
        <f t="shared" si="189"/>
        <v>0</v>
      </c>
      <c r="D171" s="559">
        <f t="shared" ref="D171:E171" si="218">SUM(D172:D173)</f>
        <v>0</v>
      </c>
      <c r="E171" s="560">
        <f t="shared" si="218"/>
        <v>0</v>
      </c>
      <c r="F171" s="561">
        <f>SUM(F172:F173)</f>
        <v>0</v>
      </c>
      <c r="G171" s="559">
        <f t="shared" ref="G171:O171" si="219">SUM(G172:G173)</f>
        <v>0</v>
      </c>
      <c r="H171" s="560">
        <f t="shared" si="219"/>
        <v>0</v>
      </c>
      <c r="I171" s="561">
        <f t="shared" si="219"/>
        <v>0</v>
      </c>
      <c r="J171" s="562">
        <f t="shared" si="219"/>
        <v>0</v>
      </c>
      <c r="K171" s="560">
        <f t="shared" si="219"/>
        <v>0</v>
      </c>
      <c r="L171" s="561">
        <f t="shared" si="219"/>
        <v>0</v>
      </c>
      <c r="M171" s="559">
        <f t="shared" si="219"/>
        <v>0</v>
      </c>
      <c r="N171" s="560">
        <f t="shared" si="219"/>
        <v>0</v>
      </c>
      <c r="O171" s="561">
        <f t="shared" si="219"/>
        <v>0</v>
      </c>
      <c r="P171" s="513"/>
    </row>
    <row r="172" spans="1:16" ht="48" hidden="1" x14ac:dyDescent="0.25">
      <c r="A172" s="470">
        <v>3310</v>
      </c>
      <c r="B172" s="471" t="s">
        <v>189</v>
      </c>
      <c r="C172" s="632">
        <f t="shared" si="189"/>
        <v>0</v>
      </c>
      <c r="D172" s="532"/>
      <c r="E172" s="533"/>
      <c r="F172" s="515">
        <f t="shared" ref="F172:F173" si="220">D172+E172</f>
        <v>0</v>
      </c>
      <c r="G172" s="532"/>
      <c r="H172" s="533"/>
      <c r="I172" s="515">
        <f t="shared" ref="I172:I173" si="221">G172+H172</f>
        <v>0</v>
      </c>
      <c r="J172" s="534"/>
      <c r="K172" s="533"/>
      <c r="L172" s="515">
        <f t="shared" ref="L172:L173" si="222">J172+K172</f>
        <v>0</v>
      </c>
      <c r="M172" s="532"/>
      <c r="N172" s="533"/>
      <c r="O172" s="515">
        <f t="shared" ref="O172:O173" si="223">M172+N172</f>
        <v>0</v>
      </c>
      <c r="P172" s="517"/>
    </row>
    <row r="173" spans="1:16" ht="48.75" hidden="1" customHeight="1" x14ac:dyDescent="0.25">
      <c r="A173" s="374">
        <v>3320</v>
      </c>
      <c r="B173" s="410" t="s">
        <v>190</v>
      </c>
      <c r="C173" s="625">
        <f t="shared" si="189"/>
        <v>0</v>
      </c>
      <c r="D173" s="518"/>
      <c r="E173" s="519"/>
      <c r="F173" s="520">
        <f t="shared" si="220"/>
        <v>0</v>
      </c>
      <c r="G173" s="518"/>
      <c r="H173" s="519"/>
      <c r="I173" s="520">
        <f t="shared" si="221"/>
        <v>0</v>
      </c>
      <c r="J173" s="521"/>
      <c r="K173" s="519"/>
      <c r="L173" s="520">
        <f t="shared" si="222"/>
        <v>0</v>
      </c>
      <c r="M173" s="518"/>
      <c r="N173" s="519"/>
      <c r="O173" s="520">
        <f t="shared" si="223"/>
        <v>0</v>
      </c>
      <c r="P173" s="522"/>
    </row>
    <row r="174" spans="1:16" hidden="1" x14ac:dyDescent="0.25">
      <c r="A174" s="563">
        <v>4000</v>
      </c>
      <c r="B174" s="503" t="s">
        <v>191</v>
      </c>
      <c r="C174" s="637">
        <f t="shared" si="189"/>
        <v>0</v>
      </c>
      <c r="D174" s="504">
        <f t="shared" ref="D174:E174" si="224">SUM(D175,D178)</f>
        <v>0</v>
      </c>
      <c r="E174" s="505">
        <f t="shared" si="224"/>
        <v>0</v>
      </c>
      <c r="F174" s="506">
        <f>SUM(F175,F178)</f>
        <v>0</v>
      </c>
      <c r="G174" s="504">
        <f t="shared" ref="G174:H174" si="225">SUM(G175,G178)</f>
        <v>0</v>
      </c>
      <c r="H174" s="505">
        <f t="shared" si="225"/>
        <v>0</v>
      </c>
      <c r="I174" s="506">
        <f>SUM(I175,I178)</f>
        <v>0</v>
      </c>
      <c r="J174" s="507">
        <f t="shared" ref="J174:K174" si="226">SUM(J175,J178)</f>
        <v>0</v>
      </c>
      <c r="K174" s="505">
        <f t="shared" si="226"/>
        <v>0</v>
      </c>
      <c r="L174" s="506">
        <f>SUM(L175,L178)</f>
        <v>0</v>
      </c>
      <c r="M174" s="504">
        <f t="shared" ref="M174:O174" si="227">SUM(M175,M178)</f>
        <v>0</v>
      </c>
      <c r="N174" s="505">
        <f t="shared" si="227"/>
        <v>0</v>
      </c>
      <c r="O174" s="506">
        <f t="shared" si="227"/>
        <v>0</v>
      </c>
      <c r="P174" s="200"/>
    </row>
    <row r="175" spans="1:16" ht="24" hidden="1" x14ac:dyDescent="0.25">
      <c r="A175" s="564">
        <v>4200</v>
      </c>
      <c r="B175" s="508" t="s">
        <v>192</v>
      </c>
      <c r="C175" s="624">
        <f t="shared" si="189"/>
        <v>0</v>
      </c>
      <c r="D175" s="509">
        <f t="shared" ref="D175:E175" si="228">SUM(D176,D177)</f>
        <v>0</v>
      </c>
      <c r="E175" s="510">
        <f t="shared" si="228"/>
        <v>0</v>
      </c>
      <c r="F175" s="511">
        <f>SUM(F176,F177)</f>
        <v>0</v>
      </c>
      <c r="G175" s="509">
        <f t="shared" ref="G175:H175" si="229">SUM(G176,G177)</f>
        <v>0</v>
      </c>
      <c r="H175" s="510">
        <f t="shared" si="229"/>
        <v>0</v>
      </c>
      <c r="I175" s="511">
        <f>SUM(I176,I177)</f>
        <v>0</v>
      </c>
      <c r="J175" s="512">
        <f t="shared" ref="J175:K175" si="230">SUM(J176,J177)</f>
        <v>0</v>
      </c>
      <c r="K175" s="510">
        <f t="shared" si="230"/>
        <v>0</v>
      </c>
      <c r="L175" s="511">
        <f>SUM(L176,L177)</f>
        <v>0</v>
      </c>
      <c r="M175" s="509">
        <f t="shared" ref="M175:O175" si="231">SUM(M176,M177)</f>
        <v>0</v>
      </c>
      <c r="N175" s="510">
        <f t="shared" si="231"/>
        <v>0</v>
      </c>
      <c r="O175" s="511">
        <f t="shared" si="231"/>
        <v>0</v>
      </c>
      <c r="P175" s="535"/>
    </row>
    <row r="176" spans="1:16" ht="36" hidden="1" x14ac:dyDescent="0.25">
      <c r="A176" s="536">
        <v>4240</v>
      </c>
      <c r="B176" s="410" t="s">
        <v>193</v>
      </c>
      <c r="C176" s="625">
        <f t="shared" si="189"/>
        <v>0</v>
      </c>
      <c r="D176" s="518"/>
      <c r="E176" s="519"/>
      <c r="F176" s="520">
        <f t="shared" ref="F176:F177" si="232">D176+E176</f>
        <v>0</v>
      </c>
      <c r="G176" s="518"/>
      <c r="H176" s="519"/>
      <c r="I176" s="520">
        <f t="shared" ref="I176:I177" si="233">G176+H176</f>
        <v>0</v>
      </c>
      <c r="J176" s="521"/>
      <c r="K176" s="519"/>
      <c r="L176" s="520">
        <f t="shared" ref="L176:L177" si="234">J176+K176</f>
        <v>0</v>
      </c>
      <c r="M176" s="518"/>
      <c r="N176" s="519"/>
      <c r="O176" s="520">
        <f t="shared" ref="O176:O177" si="235">M176+N176</f>
        <v>0</v>
      </c>
      <c r="P176" s="522"/>
    </row>
    <row r="177" spans="1:16" ht="24" hidden="1" x14ac:dyDescent="0.25">
      <c r="A177" s="528">
        <v>4250</v>
      </c>
      <c r="B177" s="418" t="s">
        <v>194</v>
      </c>
      <c r="C177" s="626">
        <f t="shared" si="189"/>
        <v>0</v>
      </c>
      <c r="D177" s="523"/>
      <c r="E177" s="524"/>
      <c r="F177" s="525">
        <f t="shared" si="232"/>
        <v>0</v>
      </c>
      <c r="G177" s="523"/>
      <c r="H177" s="524"/>
      <c r="I177" s="525">
        <f t="shared" si="233"/>
        <v>0</v>
      </c>
      <c r="J177" s="526"/>
      <c r="K177" s="524"/>
      <c r="L177" s="525">
        <f t="shared" si="234"/>
        <v>0</v>
      </c>
      <c r="M177" s="523"/>
      <c r="N177" s="524"/>
      <c r="O177" s="525">
        <f t="shared" si="235"/>
        <v>0</v>
      </c>
      <c r="P177" s="527"/>
    </row>
    <row r="178" spans="1:16" hidden="1" x14ac:dyDescent="0.25">
      <c r="A178" s="398">
        <v>4300</v>
      </c>
      <c r="B178" s="508" t="s">
        <v>195</v>
      </c>
      <c r="C178" s="624">
        <f t="shared" si="189"/>
        <v>0</v>
      </c>
      <c r="D178" s="509">
        <f t="shared" ref="D178:E178" si="236">SUM(D179)</f>
        <v>0</v>
      </c>
      <c r="E178" s="510">
        <f t="shared" si="236"/>
        <v>0</v>
      </c>
      <c r="F178" s="511">
        <f>SUM(F179)</f>
        <v>0</v>
      </c>
      <c r="G178" s="509">
        <f t="shared" ref="G178:H178" si="237">SUM(G179)</f>
        <v>0</v>
      </c>
      <c r="H178" s="510">
        <f t="shared" si="237"/>
        <v>0</v>
      </c>
      <c r="I178" s="511">
        <f>SUM(I179)</f>
        <v>0</v>
      </c>
      <c r="J178" s="512">
        <f t="shared" ref="J178:K178" si="238">SUM(J179)</f>
        <v>0</v>
      </c>
      <c r="K178" s="510">
        <f t="shared" si="238"/>
        <v>0</v>
      </c>
      <c r="L178" s="511">
        <f>SUM(L179)</f>
        <v>0</v>
      </c>
      <c r="M178" s="509">
        <f t="shared" ref="M178:O178" si="239">SUM(M179)</f>
        <v>0</v>
      </c>
      <c r="N178" s="510">
        <f t="shared" si="239"/>
        <v>0</v>
      </c>
      <c r="O178" s="511">
        <f t="shared" si="239"/>
        <v>0</v>
      </c>
      <c r="P178" s="535"/>
    </row>
    <row r="179" spans="1:16" ht="24" hidden="1" x14ac:dyDescent="0.25">
      <c r="A179" s="536">
        <v>4310</v>
      </c>
      <c r="B179" s="410" t="s">
        <v>196</v>
      </c>
      <c r="C179" s="625">
        <f t="shared" si="189"/>
        <v>0</v>
      </c>
      <c r="D179" s="537">
        <f t="shared" ref="D179:E179" si="240">SUM(D180:D180)</f>
        <v>0</v>
      </c>
      <c r="E179" s="538">
        <f t="shared" si="240"/>
        <v>0</v>
      </c>
      <c r="F179" s="520">
        <f>SUM(F180:F180)</f>
        <v>0</v>
      </c>
      <c r="G179" s="537">
        <f t="shared" ref="G179:H179" si="241">SUM(G180:G180)</f>
        <v>0</v>
      </c>
      <c r="H179" s="538">
        <f t="shared" si="241"/>
        <v>0</v>
      </c>
      <c r="I179" s="520">
        <f>SUM(I180:I180)</f>
        <v>0</v>
      </c>
      <c r="J179" s="539">
        <f t="shared" ref="J179:K179" si="242">SUM(J180:J180)</f>
        <v>0</v>
      </c>
      <c r="K179" s="538">
        <f t="shared" si="242"/>
        <v>0</v>
      </c>
      <c r="L179" s="520">
        <f>SUM(L180:L180)</f>
        <v>0</v>
      </c>
      <c r="M179" s="537">
        <f t="shared" ref="M179:O179" si="243">SUM(M180:M180)</f>
        <v>0</v>
      </c>
      <c r="N179" s="538">
        <f t="shared" si="243"/>
        <v>0</v>
      </c>
      <c r="O179" s="520">
        <f t="shared" si="243"/>
        <v>0</v>
      </c>
      <c r="P179" s="522"/>
    </row>
    <row r="180" spans="1:16" ht="36" hidden="1" x14ac:dyDescent="0.25">
      <c r="A180" s="381">
        <v>4311</v>
      </c>
      <c r="B180" s="418" t="s">
        <v>197</v>
      </c>
      <c r="C180" s="626">
        <f t="shared" si="189"/>
        <v>0</v>
      </c>
      <c r="D180" s="523"/>
      <c r="E180" s="524"/>
      <c r="F180" s="525">
        <f>D180+E180</f>
        <v>0</v>
      </c>
      <c r="G180" s="523"/>
      <c r="H180" s="524"/>
      <c r="I180" s="525">
        <f>G180+H180</f>
        <v>0</v>
      </c>
      <c r="J180" s="526"/>
      <c r="K180" s="524"/>
      <c r="L180" s="525">
        <f>J180+K180</f>
        <v>0</v>
      </c>
      <c r="M180" s="523"/>
      <c r="N180" s="524"/>
      <c r="O180" s="525">
        <f t="shared" ref="O180" si="244">M180+N180</f>
        <v>0</v>
      </c>
      <c r="P180" s="527"/>
    </row>
    <row r="181" spans="1:16" s="358" customFormat="1" ht="24" x14ac:dyDescent="0.25">
      <c r="A181" s="565"/>
      <c r="B181" s="350" t="s">
        <v>198</v>
      </c>
      <c r="C181" s="636">
        <f t="shared" si="189"/>
        <v>5459</v>
      </c>
      <c r="D181" s="498">
        <f t="shared" ref="D181:O181" si="245">SUM(D182,D211,D252,D265)</f>
        <v>5397</v>
      </c>
      <c r="E181" s="499">
        <f t="shared" si="245"/>
        <v>0</v>
      </c>
      <c r="F181" s="500">
        <f t="shared" si="245"/>
        <v>5397</v>
      </c>
      <c r="G181" s="498">
        <f t="shared" si="245"/>
        <v>62</v>
      </c>
      <c r="H181" s="499">
        <f t="shared" si="245"/>
        <v>0</v>
      </c>
      <c r="I181" s="500">
        <f t="shared" si="245"/>
        <v>62</v>
      </c>
      <c r="J181" s="501">
        <f t="shared" si="245"/>
        <v>0</v>
      </c>
      <c r="K181" s="499">
        <f t="shared" si="245"/>
        <v>0</v>
      </c>
      <c r="L181" s="500">
        <f t="shared" si="245"/>
        <v>0</v>
      </c>
      <c r="M181" s="498">
        <f t="shared" si="245"/>
        <v>0</v>
      </c>
      <c r="N181" s="499">
        <f t="shared" si="245"/>
        <v>0</v>
      </c>
      <c r="O181" s="500">
        <f t="shared" si="245"/>
        <v>0</v>
      </c>
      <c r="P181" s="566"/>
    </row>
    <row r="182" spans="1:16" x14ac:dyDescent="0.25">
      <c r="A182" s="503">
        <v>5000</v>
      </c>
      <c r="B182" s="503" t="s">
        <v>199</v>
      </c>
      <c r="C182" s="637">
        <f t="shared" si="189"/>
        <v>5459</v>
      </c>
      <c r="D182" s="504">
        <f t="shared" ref="D182:E182" si="246">D183+D187</f>
        <v>5397</v>
      </c>
      <c r="E182" s="505">
        <f t="shared" si="246"/>
        <v>0</v>
      </c>
      <c r="F182" s="506">
        <f>F183+F187</f>
        <v>5397</v>
      </c>
      <c r="G182" s="504">
        <f t="shared" ref="G182:H182" si="247">G183+G187</f>
        <v>62</v>
      </c>
      <c r="H182" s="505">
        <f t="shared" si="247"/>
        <v>0</v>
      </c>
      <c r="I182" s="506">
        <f>I183+I187</f>
        <v>62</v>
      </c>
      <c r="J182" s="507">
        <f t="shared" ref="J182:K182" si="248">J183+J187</f>
        <v>0</v>
      </c>
      <c r="K182" s="505">
        <f t="shared" si="248"/>
        <v>0</v>
      </c>
      <c r="L182" s="506">
        <f>L183+L187</f>
        <v>0</v>
      </c>
      <c r="M182" s="504">
        <f t="shared" ref="M182:O182" si="249">M183+M187</f>
        <v>0</v>
      </c>
      <c r="N182" s="505">
        <f t="shared" si="249"/>
        <v>0</v>
      </c>
      <c r="O182" s="506">
        <f t="shared" si="249"/>
        <v>0</v>
      </c>
      <c r="P182" s="200"/>
    </row>
    <row r="183" spans="1:16" hidden="1" x14ac:dyDescent="0.25">
      <c r="A183" s="398">
        <v>5100</v>
      </c>
      <c r="B183" s="508" t="s">
        <v>200</v>
      </c>
      <c r="C183" s="624">
        <f t="shared" si="189"/>
        <v>0</v>
      </c>
      <c r="D183" s="509">
        <f t="shared" ref="D183:E183" si="250">SUM(D184:D186)</f>
        <v>0</v>
      </c>
      <c r="E183" s="510">
        <f t="shared" si="250"/>
        <v>0</v>
      </c>
      <c r="F183" s="511">
        <f>SUM(F184:F186)</f>
        <v>0</v>
      </c>
      <c r="G183" s="509">
        <f t="shared" ref="G183:H183" si="251">SUM(G184:G186)</f>
        <v>0</v>
      </c>
      <c r="H183" s="510">
        <f t="shared" si="251"/>
        <v>0</v>
      </c>
      <c r="I183" s="511">
        <f>SUM(I184:I186)</f>
        <v>0</v>
      </c>
      <c r="J183" s="512">
        <f t="shared" ref="J183:K183" si="252">SUM(J184:J186)</f>
        <v>0</v>
      </c>
      <c r="K183" s="510">
        <f t="shared" si="252"/>
        <v>0</v>
      </c>
      <c r="L183" s="511">
        <f>SUM(L184:L186)</f>
        <v>0</v>
      </c>
      <c r="M183" s="509">
        <f t="shared" ref="M183:O183" si="253">SUM(M184:M186)</f>
        <v>0</v>
      </c>
      <c r="N183" s="510">
        <f t="shared" si="253"/>
        <v>0</v>
      </c>
      <c r="O183" s="511">
        <f t="shared" si="253"/>
        <v>0</v>
      </c>
      <c r="P183" s="535"/>
    </row>
    <row r="184" spans="1:16" hidden="1" x14ac:dyDescent="0.25">
      <c r="A184" s="536">
        <v>5110</v>
      </c>
      <c r="B184" s="410" t="s">
        <v>201</v>
      </c>
      <c r="C184" s="625">
        <f t="shared" si="189"/>
        <v>0</v>
      </c>
      <c r="D184" s="518"/>
      <c r="E184" s="519"/>
      <c r="F184" s="520">
        <f t="shared" ref="F184:F186" si="254">D184+E184</f>
        <v>0</v>
      </c>
      <c r="G184" s="518"/>
      <c r="H184" s="519"/>
      <c r="I184" s="520">
        <f t="shared" ref="I184:I186" si="255">G184+H184</f>
        <v>0</v>
      </c>
      <c r="J184" s="521"/>
      <c r="K184" s="519"/>
      <c r="L184" s="520">
        <f t="shared" ref="L184:L186" si="256">J184+K184</f>
        <v>0</v>
      </c>
      <c r="M184" s="518"/>
      <c r="N184" s="519"/>
      <c r="O184" s="520">
        <f t="shared" ref="O184:O186" si="257">M184+N184</f>
        <v>0</v>
      </c>
      <c r="P184" s="522"/>
    </row>
    <row r="185" spans="1:16" ht="24" hidden="1" x14ac:dyDescent="0.25">
      <c r="A185" s="528">
        <v>5120</v>
      </c>
      <c r="B185" s="418" t="s">
        <v>202</v>
      </c>
      <c r="C185" s="626">
        <f t="shared" si="189"/>
        <v>0</v>
      </c>
      <c r="D185" s="523"/>
      <c r="E185" s="524"/>
      <c r="F185" s="525">
        <f t="shared" si="254"/>
        <v>0</v>
      </c>
      <c r="G185" s="523"/>
      <c r="H185" s="524"/>
      <c r="I185" s="525">
        <f t="shared" si="255"/>
        <v>0</v>
      </c>
      <c r="J185" s="526"/>
      <c r="K185" s="524"/>
      <c r="L185" s="525">
        <f t="shared" si="256"/>
        <v>0</v>
      </c>
      <c r="M185" s="523"/>
      <c r="N185" s="524"/>
      <c r="O185" s="525">
        <f t="shared" si="257"/>
        <v>0</v>
      </c>
      <c r="P185" s="527"/>
    </row>
    <row r="186" spans="1:16" hidden="1" x14ac:dyDescent="0.25">
      <c r="A186" s="528">
        <v>5140</v>
      </c>
      <c r="B186" s="418" t="s">
        <v>203</v>
      </c>
      <c r="C186" s="626">
        <f t="shared" si="189"/>
        <v>0</v>
      </c>
      <c r="D186" s="523"/>
      <c r="E186" s="524"/>
      <c r="F186" s="525">
        <f t="shared" si="254"/>
        <v>0</v>
      </c>
      <c r="G186" s="523"/>
      <c r="H186" s="524"/>
      <c r="I186" s="525">
        <f t="shared" si="255"/>
        <v>0</v>
      </c>
      <c r="J186" s="526"/>
      <c r="K186" s="524"/>
      <c r="L186" s="525">
        <f t="shared" si="256"/>
        <v>0</v>
      </c>
      <c r="M186" s="523"/>
      <c r="N186" s="524"/>
      <c r="O186" s="525">
        <f t="shared" si="257"/>
        <v>0</v>
      </c>
      <c r="P186" s="527"/>
    </row>
    <row r="187" spans="1:16" ht="24" x14ac:dyDescent="0.25">
      <c r="A187" s="398">
        <v>5200</v>
      </c>
      <c r="B187" s="508" t="s">
        <v>204</v>
      </c>
      <c r="C187" s="624">
        <f t="shared" si="189"/>
        <v>5459</v>
      </c>
      <c r="D187" s="509">
        <f t="shared" ref="D187:E187" si="258">D188+D198+D199+D206+D207+D208+D210</f>
        <v>5397</v>
      </c>
      <c r="E187" s="510">
        <f t="shared" si="258"/>
        <v>0</v>
      </c>
      <c r="F187" s="511">
        <f>F188+F198+F199+F206+F207+F208+F210</f>
        <v>5397</v>
      </c>
      <c r="G187" s="509">
        <f t="shared" ref="G187:H187" si="259">G188+G198+G199+G206+G207+G208+G210</f>
        <v>62</v>
      </c>
      <c r="H187" s="510">
        <f t="shared" si="259"/>
        <v>0</v>
      </c>
      <c r="I187" s="511">
        <f>I188+I198+I199+I206+I207+I208+I210</f>
        <v>62</v>
      </c>
      <c r="J187" s="512">
        <f t="shared" ref="J187:K187" si="260">J188+J198+J199+J206+J207+J208+J210</f>
        <v>0</v>
      </c>
      <c r="K187" s="510">
        <f t="shared" si="260"/>
        <v>0</v>
      </c>
      <c r="L187" s="511">
        <f>L188+L198+L199+L206+L207+L208+L210</f>
        <v>0</v>
      </c>
      <c r="M187" s="509">
        <f t="shared" ref="M187:O187" si="261">M188+M198+M199+M206+M207+M208+M210</f>
        <v>0</v>
      </c>
      <c r="N187" s="510">
        <f t="shared" si="261"/>
        <v>0</v>
      </c>
      <c r="O187" s="511">
        <f t="shared" si="261"/>
        <v>0</v>
      </c>
      <c r="P187" s="535"/>
    </row>
    <row r="188" spans="1:16" hidden="1" x14ac:dyDescent="0.25">
      <c r="A188" s="514">
        <v>5210</v>
      </c>
      <c r="B188" s="471" t="s">
        <v>205</v>
      </c>
      <c r="C188" s="632">
        <f t="shared" si="189"/>
        <v>0</v>
      </c>
      <c r="D188" s="476">
        <f t="shared" ref="D188:E188" si="262">SUM(D189:D197)</f>
        <v>0</v>
      </c>
      <c r="E188" s="477">
        <f t="shared" si="262"/>
        <v>0</v>
      </c>
      <c r="F188" s="515">
        <f>SUM(F189:F197)</f>
        <v>0</v>
      </c>
      <c r="G188" s="476">
        <f t="shared" ref="G188:H188" si="263">SUM(G189:G197)</f>
        <v>0</v>
      </c>
      <c r="H188" s="477">
        <f t="shared" si="263"/>
        <v>0</v>
      </c>
      <c r="I188" s="515">
        <f>SUM(I189:I197)</f>
        <v>0</v>
      </c>
      <c r="J188" s="516">
        <f t="shared" ref="J188:K188" si="264">SUM(J189:J197)</f>
        <v>0</v>
      </c>
      <c r="K188" s="477">
        <f t="shared" si="264"/>
        <v>0</v>
      </c>
      <c r="L188" s="515">
        <f>SUM(L189:L197)</f>
        <v>0</v>
      </c>
      <c r="M188" s="476">
        <f t="shared" ref="M188:O188" si="265">SUM(M189:M197)</f>
        <v>0</v>
      </c>
      <c r="N188" s="477">
        <f t="shared" si="265"/>
        <v>0</v>
      </c>
      <c r="O188" s="515">
        <f t="shared" si="265"/>
        <v>0</v>
      </c>
      <c r="P188" s="517"/>
    </row>
    <row r="189" spans="1:16" hidden="1" x14ac:dyDescent="0.25">
      <c r="A189" s="374">
        <v>5211</v>
      </c>
      <c r="B189" s="410" t="s">
        <v>206</v>
      </c>
      <c r="C189" s="625">
        <f t="shared" si="189"/>
        <v>0</v>
      </c>
      <c r="D189" s="518"/>
      <c r="E189" s="519"/>
      <c r="F189" s="520">
        <f t="shared" ref="F189:F198" si="266">D189+E189</f>
        <v>0</v>
      </c>
      <c r="G189" s="518"/>
      <c r="H189" s="519"/>
      <c r="I189" s="520">
        <f t="shared" ref="I189:I198" si="267">G189+H189</f>
        <v>0</v>
      </c>
      <c r="J189" s="521"/>
      <c r="K189" s="519"/>
      <c r="L189" s="520">
        <f t="shared" ref="L189:L198" si="268">J189+K189</f>
        <v>0</v>
      </c>
      <c r="M189" s="518"/>
      <c r="N189" s="519"/>
      <c r="O189" s="520">
        <f t="shared" ref="O189:O198" si="269">M189+N189</f>
        <v>0</v>
      </c>
      <c r="P189" s="522"/>
    </row>
    <row r="190" spans="1:16" hidden="1" x14ac:dyDescent="0.25">
      <c r="A190" s="381">
        <v>5212</v>
      </c>
      <c r="B190" s="418" t="s">
        <v>207</v>
      </c>
      <c r="C190" s="626">
        <f t="shared" si="189"/>
        <v>0</v>
      </c>
      <c r="D190" s="523"/>
      <c r="E190" s="524"/>
      <c r="F190" s="525">
        <f t="shared" si="266"/>
        <v>0</v>
      </c>
      <c r="G190" s="523"/>
      <c r="H190" s="524"/>
      <c r="I190" s="525">
        <f t="shared" si="267"/>
        <v>0</v>
      </c>
      <c r="J190" s="526"/>
      <c r="K190" s="524"/>
      <c r="L190" s="525">
        <f t="shared" si="268"/>
        <v>0</v>
      </c>
      <c r="M190" s="523"/>
      <c r="N190" s="524"/>
      <c r="O190" s="525">
        <f t="shared" si="269"/>
        <v>0</v>
      </c>
      <c r="P190" s="527"/>
    </row>
    <row r="191" spans="1:16" hidden="1" x14ac:dyDescent="0.25">
      <c r="A191" s="381">
        <v>5213</v>
      </c>
      <c r="B191" s="418" t="s">
        <v>208</v>
      </c>
      <c r="C191" s="626">
        <f t="shared" si="189"/>
        <v>0</v>
      </c>
      <c r="D191" s="523"/>
      <c r="E191" s="524"/>
      <c r="F191" s="525">
        <f t="shared" si="266"/>
        <v>0</v>
      </c>
      <c r="G191" s="523"/>
      <c r="H191" s="524"/>
      <c r="I191" s="525">
        <f t="shared" si="267"/>
        <v>0</v>
      </c>
      <c r="J191" s="526"/>
      <c r="K191" s="524"/>
      <c r="L191" s="525">
        <f t="shared" si="268"/>
        <v>0</v>
      </c>
      <c r="M191" s="523"/>
      <c r="N191" s="524"/>
      <c r="O191" s="525">
        <f t="shared" si="269"/>
        <v>0</v>
      </c>
      <c r="P191" s="527"/>
    </row>
    <row r="192" spans="1:16" hidden="1" x14ac:dyDescent="0.25">
      <c r="A192" s="381">
        <v>5214</v>
      </c>
      <c r="B192" s="418" t="s">
        <v>209</v>
      </c>
      <c r="C192" s="626">
        <f t="shared" si="189"/>
        <v>0</v>
      </c>
      <c r="D192" s="523"/>
      <c r="E192" s="524"/>
      <c r="F192" s="525">
        <f t="shared" si="266"/>
        <v>0</v>
      </c>
      <c r="G192" s="523"/>
      <c r="H192" s="524"/>
      <c r="I192" s="525">
        <f t="shared" si="267"/>
        <v>0</v>
      </c>
      <c r="J192" s="526"/>
      <c r="K192" s="524"/>
      <c r="L192" s="525">
        <f t="shared" si="268"/>
        <v>0</v>
      </c>
      <c r="M192" s="523"/>
      <c r="N192" s="524"/>
      <c r="O192" s="525">
        <f t="shared" si="269"/>
        <v>0</v>
      </c>
      <c r="P192" s="527"/>
    </row>
    <row r="193" spans="1:16" hidden="1" x14ac:dyDescent="0.25">
      <c r="A193" s="381">
        <v>5215</v>
      </c>
      <c r="B193" s="418" t="s">
        <v>210</v>
      </c>
      <c r="C193" s="626">
        <f t="shared" si="189"/>
        <v>0</v>
      </c>
      <c r="D193" s="523"/>
      <c r="E193" s="524"/>
      <c r="F193" s="525">
        <f t="shared" si="266"/>
        <v>0</v>
      </c>
      <c r="G193" s="523"/>
      <c r="H193" s="524"/>
      <c r="I193" s="525">
        <f t="shared" si="267"/>
        <v>0</v>
      </c>
      <c r="J193" s="526"/>
      <c r="K193" s="524"/>
      <c r="L193" s="525">
        <f t="shared" si="268"/>
        <v>0</v>
      </c>
      <c r="M193" s="523"/>
      <c r="N193" s="524"/>
      <c r="O193" s="525">
        <f t="shared" si="269"/>
        <v>0</v>
      </c>
      <c r="P193" s="527"/>
    </row>
    <row r="194" spans="1:16" ht="14.25" hidden="1" customHeight="1" x14ac:dyDescent="0.25">
      <c r="A194" s="381">
        <v>5216</v>
      </c>
      <c r="B194" s="418" t="s">
        <v>211</v>
      </c>
      <c r="C194" s="626">
        <f t="shared" si="189"/>
        <v>0</v>
      </c>
      <c r="D194" s="523"/>
      <c r="E194" s="524"/>
      <c r="F194" s="525">
        <f t="shared" si="266"/>
        <v>0</v>
      </c>
      <c r="G194" s="523"/>
      <c r="H194" s="524"/>
      <c r="I194" s="525">
        <f t="shared" si="267"/>
        <v>0</v>
      </c>
      <c r="J194" s="526"/>
      <c r="K194" s="524"/>
      <c r="L194" s="525">
        <f t="shared" si="268"/>
        <v>0</v>
      </c>
      <c r="M194" s="523"/>
      <c r="N194" s="524"/>
      <c r="O194" s="525">
        <f t="shared" si="269"/>
        <v>0</v>
      </c>
      <c r="P194" s="527"/>
    </row>
    <row r="195" spans="1:16" hidden="1" x14ac:dyDescent="0.25">
      <c r="A195" s="381">
        <v>5217</v>
      </c>
      <c r="B195" s="418" t="s">
        <v>212</v>
      </c>
      <c r="C195" s="626">
        <f t="shared" si="189"/>
        <v>0</v>
      </c>
      <c r="D195" s="523"/>
      <c r="E195" s="524"/>
      <c r="F195" s="525">
        <f t="shared" si="266"/>
        <v>0</v>
      </c>
      <c r="G195" s="523"/>
      <c r="H195" s="524"/>
      <c r="I195" s="525">
        <f t="shared" si="267"/>
        <v>0</v>
      </c>
      <c r="J195" s="526"/>
      <c r="K195" s="524"/>
      <c r="L195" s="525">
        <f t="shared" si="268"/>
        <v>0</v>
      </c>
      <c r="M195" s="523"/>
      <c r="N195" s="524"/>
      <c r="O195" s="525">
        <f t="shared" si="269"/>
        <v>0</v>
      </c>
      <c r="P195" s="527"/>
    </row>
    <row r="196" spans="1:16" hidden="1" x14ac:dyDescent="0.25">
      <c r="A196" s="381">
        <v>5218</v>
      </c>
      <c r="B196" s="418" t="s">
        <v>213</v>
      </c>
      <c r="C196" s="626">
        <f t="shared" si="189"/>
        <v>0</v>
      </c>
      <c r="D196" s="523"/>
      <c r="E196" s="524"/>
      <c r="F196" s="525">
        <f t="shared" si="266"/>
        <v>0</v>
      </c>
      <c r="G196" s="523"/>
      <c r="H196" s="524"/>
      <c r="I196" s="525">
        <f t="shared" si="267"/>
        <v>0</v>
      </c>
      <c r="J196" s="526"/>
      <c r="K196" s="524"/>
      <c r="L196" s="525">
        <f t="shared" si="268"/>
        <v>0</v>
      </c>
      <c r="M196" s="523"/>
      <c r="N196" s="524"/>
      <c r="O196" s="525">
        <f t="shared" si="269"/>
        <v>0</v>
      </c>
      <c r="P196" s="527"/>
    </row>
    <row r="197" spans="1:16" hidden="1" x14ac:dyDescent="0.25">
      <c r="A197" s="381">
        <v>5219</v>
      </c>
      <c r="B197" s="418" t="s">
        <v>214</v>
      </c>
      <c r="C197" s="626">
        <f t="shared" si="189"/>
        <v>0</v>
      </c>
      <c r="D197" s="523"/>
      <c r="E197" s="524"/>
      <c r="F197" s="525">
        <f t="shared" si="266"/>
        <v>0</v>
      </c>
      <c r="G197" s="523"/>
      <c r="H197" s="524"/>
      <c r="I197" s="525">
        <f t="shared" si="267"/>
        <v>0</v>
      </c>
      <c r="J197" s="526"/>
      <c r="K197" s="524"/>
      <c r="L197" s="525">
        <f t="shared" si="268"/>
        <v>0</v>
      </c>
      <c r="M197" s="523"/>
      <c r="N197" s="524"/>
      <c r="O197" s="525">
        <f t="shared" si="269"/>
        <v>0</v>
      </c>
      <c r="P197" s="527"/>
    </row>
    <row r="198" spans="1:16" ht="13.5" hidden="1" customHeight="1" x14ac:dyDescent="0.25">
      <c r="A198" s="528">
        <v>5220</v>
      </c>
      <c r="B198" s="418" t="s">
        <v>215</v>
      </c>
      <c r="C198" s="626">
        <f t="shared" si="189"/>
        <v>0</v>
      </c>
      <c r="D198" s="523"/>
      <c r="E198" s="524"/>
      <c r="F198" s="525">
        <f t="shared" si="266"/>
        <v>0</v>
      </c>
      <c r="G198" s="523"/>
      <c r="H198" s="524"/>
      <c r="I198" s="525">
        <f t="shared" si="267"/>
        <v>0</v>
      </c>
      <c r="J198" s="526"/>
      <c r="K198" s="524"/>
      <c r="L198" s="525">
        <f t="shared" si="268"/>
        <v>0</v>
      </c>
      <c r="M198" s="523"/>
      <c r="N198" s="524"/>
      <c r="O198" s="525">
        <f t="shared" si="269"/>
        <v>0</v>
      </c>
      <c r="P198" s="527"/>
    </row>
    <row r="199" spans="1:16" x14ac:dyDescent="0.25">
      <c r="A199" s="528">
        <v>5230</v>
      </c>
      <c r="B199" s="418" t="s">
        <v>216</v>
      </c>
      <c r="C199" s="626">
        <f t="shared" si="189"/>
        <v>5459</v>
      </c>
      <c r="D199" s="529">
        <f t="shared" ref="D199:E199" si="270">SUM(D200:D205)</f>
        <v>5397</v>
      </c>
      <c r="E199" s="530">
        <f t="shared" si="270"/>
        <v>0</v>
      </c>
      <c r="F199" s="525">
        <f>SUM(F200:F205)</f>
        <v>5397</v>
      </c>
      <c r="G199" s="529">
        <f t="shared" ref="G199:H199" si="271">SUM(G200:G205)</f>
        <v>62</v>
      </c>
      <c r="H199" s="530">
        <f t="shared" si="271"/>
        <v>0</v>
      </c>
      <c r="I199" s="525">
        <f>SUM(I200:I205)</f>
        <v>62</v>
      </c>
      <c r="J199" s="531">
        <f t="shared" ref="J199:K199" si="272">SUM(J200:J205)</f>
        <v>0</v>
      </c>
      <c r="K199" s="530">
        <f t="shared" si="272"/>
        <v>0</v>
      </c>
      <c r="L199" s="525">
        <f>SUM(L200:L205)</f>
        <v>0</v>
      </c>
      <c r="M199" s="529">
        <f t="shared" ref="M199:O199" si="273">SUM(M200:M205)</f>
        <v>0</v>
      </c>
      <c r="N199" s="530">
        <f t="shared" si="273"/>
        <v>0</v>
      </c>
      <c r="O199" s="525">
        <f t="shared" si="273"/>
        <v>0</v>
      </c>
      <c r="P199" s="527"/>
    </row>
    <row r="200" spans="1:16" hidden="1" x14ac:dyDescent="0.25">
      <c r="A200" s="381">
        <v>5231</v>
      </c>
      <c r="B200" s="418" t="s">
        <v>217</v>
      </c>
      <c r="C200" s="626">
        <f t="shared" si="189"/>
        <v>0</v>
      </c>
      <c r="D200" s="523"/>
      <c r="E200" s="524"/>
      <c r="F200" s="525">
        <f t="shared" ref="F200:F207" si="274">D200+E200</f>
        <v>0</v>
      </c>
      <c r="G200" s="523"/>
      <c r="H200" s="524"/>
      <c r="I200" s="525">
        <f t="shared" ref="I200:I207" si="275">G200+H200</f>
        <v>0</v>
      </c>
      <c r="J200" s="526"/>
      <c r="K200" s="524"/>
      <c r="L200" s="525">
        <f t="shared" ref="L200:L207" si="276">J200+K200</f>
        <v>0</v>
      </c>
      <c r="M200" s="523"/>
      <c r="N200" s="524"/>
      <c r="O200" s="525">
        <f t="shared" ref="O200:O207" si="277">M200+N200</f>
        <v>0</v>
      </c>
      <c r="P200" s="527"/>
    </row>
    <row r="201" spans="1:16" x14ac:dyDescent="0.25">
      <c r="A201" s="381">
        <v>5233</v>
      </c>
      <c r="B201" s="418" t="s">
        <v>218</v>
      </c>
      <c r="C201" s="626">
        <f t="shared" si="189"/>
        <v>62</v>
      </c>
      <c r="D201" s="523"/>
      <c r="E201" s="524"/>
      <c r="F201" s="525">
        <f t="shared" si="274"/>
        <v>0</v>
      </c>
      <c r="G201" s="523">
        <v>62</v>
      </c>
      <c r="H201" s="524"/>
      <c r="I201" s="525">
        <f t="shared" si="275"/>
        <v>62</v>
      </c>
      <c r="J201" s="526"/>
      <c r="K201" s="524"/>
      <c r="L201" s="525">
        <f t="shared" si="276"/>
        <v>0</v>
      </c>
      <c r="M201" s="523"/>
      <c r="N201" s="524"/>
      <c r="O201" s="525">
        <f t="shared" si="277"/>
        <v>0</v>
      </c>
      <c r="P201" s="527"/>
    </row>
    <row r="202" spans="1:16" ht="24" hidden="1" x14ac:dyDescent="0.25">
      <c r="A202" s="381">
        <v>5234</v>
      </c>
      <c r="B202" s="418" t="s">
        <v>219</v>
      </c>
      <c r="C202" s="626">
        <f t="shared" si="189"/>
        <v>0</v>
      </c>
      <c r="D202" s="523"/>
      <c r="E202" s="524"/>
      <c r="F202" s="525">
        <f t="shared" si="274"/>
        <v>0</v>
      </c>
      <c r="G202" s="523"/>
      <c r="H202" s="524"/>
      <c r="I202" s="525">
        <f t="shared" si="275"/>
        <v>0</v>
      </c>
      <c r="J202" s="526"/>
      <c r="K202" s="524"/>
      <c r="L202" s="525">
        <f t="shared" si="276"/>
        <v>0</v>
      </c>
      <c r="M202" s="523"/>
      <c r="N202" s="524"/>
      <c r="O202" s="525">
        <f t="shared" si="277"/>
        <v>0</v>
      </c>
      <c r="P202" s="527"/>
    </row>
    <row r="203" spans="1:16" ht="14.25" hidden="1" customHeight="1" x14ac:dyDescent="0.25">
      <c r="A203" s="381">
        <v>5236</v>
      </c>
      <c r="B203" s="418" t="s">
        <v>220</v>
      </c>
      <c r="C203" s="626">
        <f t="shared" si="189"/>
        <v>0</v>
      </c>
      <c r="D203" s="523"/>
      <c r="E203" s="524"/>
      <c r="F203" s="525">
        <f t="shared" si="274"/>
        <v>0</v>
      </c>
      <c r="G203" s="523"/>
      <c r="H203" s="524"/>
      <c r="I203" s="525">
        <f t="shared" si="275"/>
        <v>0</v>
      </c>
      <c r="J203" s="526"/>
      <c r="K203" s="524"/>
      <c r="L203" s="525">
        <f t="shared" si="276"/>
        <v>0</v>
      </c>
      <c r="M203" s="523"/>
      <c r="N203" s="524"/>
      <c r="O203" s="525">
        <f t="shared" si="277"/>
        <v>0</v>
      </c>
      <c r="P203" s="527"/>
    </row>
    <row r="204" spans="1:16" ht="24" hidden="1" x14ac:dyDescent="0.25">
      <c r="A204" s="381">
        <v>5238</v>
      </c>
      <c r="B204" s="418" t="s">
        <v>221</v>
      </c>
      <c r="C204" s="626">
        <f t="shared" si="189"/>
        <v>0</v>
      </c>
      <c r="D204" s="523"/>
      <c r="E204" s="524"/>
      <c r="F204" s="525">
        <f t="shared" si="274"/>
        <v>0</v>
      </c>
      <c r="G204" s="523"/>
      <c r="H204" s="524"/>
      <c r="I204" s="525">
        <f t="shared" si="275"/>
        <v>0</v>
      </c>
      <c r="J204" s="526"/>
      <c r="K204" s="524"/>
      <c r="L204" s="525">
        <f t="shared" si="276"/>
        <v>0</v>
      </c>
      <c r="M204" s="523"/>
      <c r="N204" s="524"/>
      <c r="O204" s="525">
        <f t="shared" si="277"/>
        <v>0</v>
      </c>
      <c r="P204" s="527"/>
    </row>
    <row r="205" spans="1:16" ht="24" x14ac:dyDescent="0.25">
      <c r="A205" s="381">
        <v>5239</v>
      </c>
      <c r="B205" s="418" t="s">
        <v>222</v>
      </c>
      <c r="C205" s="626">
        <f t="shared" si="189"/>
        <v>5397</v>
      </c>
      <c r="D205" s="523">
        <v>5397</v>
      </c>
      <c r="E205" s="524"/>
      <c r="F205" s="525">
        <f t="shared" si="274"/>
        <v>5397</v>
      </c>
      <c r="G205" s="523"/>
      <c r="H205" s="524"/>
      <c r="I205" s="525">
        <f t="shared" si="275"/>
        <v>0</v>
      </c>
      <c r="J205" s="526"/>
      <c r="K205" s="524"/>
      <c r="L205" s="525">
        <f t="shared" si="276"/>
        <v>0</v>
      </c>
      <c r="M205" s="523"/>
      <c r="N205" s="524"/>
      <c r="O205" s="525">
        <f t="shared" si="277"/>
        <v>0</v>
      </c>
      <c r="P205" s="527"/>
    </row>
    <row r="206" spans="1:16" ht="24" hidden="1" x14ac:dyDescent="0.25">
      <c r="A206" s="528">
        <v>5240</v>
      </c>
      <c r="B206" s="418" t="s">
        <v>223</v>
      </c>
      <c r="C206" s="626">
        <f t="shared" si="189"/>
        <v>0</v>
      </c>
      <c r="D206" s="523"/>
      <c r="E206" s="524"/>
      <c r="F206" s="525">
        <f t="shared" si="274"/>
        <v>0</v>
      </c>
      <c r="G206" s="523"/>
      <c r="H206" s="524"/>
      <c r="I206" s="525">
        <f t="shared" si="275"/>
        <v>0</v>
      </c>
      <c r="J206" s="526"/>
      <c r="K206" s="524"/>
      <c r="L206" s="525">
        <f t="shared" si="276"/>
        <v>0</v>
      </c>
      <c r="M206" s="523"/>
      <c r="N206" s="524"/>
      <c r="O206" s="525">
        <f t="shared" si="277"/>
        <v>0</v>
      </c>
      <c r="P206" s="527"/>
    </row>
    <row r="207" spans="1:16" hidden="1" x14ac:dyDescent="0.25">
      <c r="A207" s="528">
        <v>5250</v>
      </c>
      <c r="B207" s="418" t="s">
        <v>224</v>
      </c>
      <c r="C207" s="626">
        <f t="shared" si="189"/>
        <v>0</v>
      </c>
      <c r="D207" s="523"/>
      <c r="E207" s="524"/>
      <c r="F207" s="525">
        <f t="shared" si="274"/>
        <v>0</v>
      </c>
      <c r="G207" s="523"/>
      <c r="H207" s="524"/>
      <c r="I207" s="525">
        <f t="shared" si="275"/>
        <v>0</v>
      </c>
      <c r="J207" s="526"/>
      <c r="K207" s="524"/>
      <c r="L207" s="525">
        <f t="shared" si="276"/>
        <v>0</v>
      </c>
      <c r="M207" s="523"/>
      <c r="N207" s="524"/>
      <c r="O207" s="525">
        <f t="shared" si="277"/>
        <v>0</v>
      </c>
      <c r="P207" s="527"/>
    </row>
    <row r="208" spans="1:16" hidden="1" x14ac:dyDescent="0.25">
      <c r="A208" s="528">
        <v>5260</v>
      </c>
      <c r="B208" s="418" t="s">
        <v>225</v>
      </c>
      <c r="C208" s="626">
        <f t="shared" si="189"/>
        <v>0</v>
      </c>
      <c r="D208" s="529">
        <f t="shared" ref="D208:E208" si="278">SUM(D209)</f>
        <v>0</v>
      </c>
      <c r="E208" s="530">
        <f t="shared" si="278"/>
        <v>0</v>
      </c>
      <c r="F208" s="525">
        <f>SUM(F209)</f>
        <v>0</v>
      </c>
      <c r="G208" s="529">
        <f t="shared" ref="G208:H208" si="279">SUM(G209)</f>
        <v>0</v>
      </c>
      <c r="H208" s="530">
        <f t="shared" si="279"/>
        <v>0</v>
      </c>
      <c r="I208" s="525">
        <f>SUM(I209)</f>
        <v>0</v>
      </c>
      <c r="J208" s="531">
        <f t="shared" ref="J208:K208" si="280">SUM(J209)</f>
        <v>0</v>
      </c>
      <c r="K208" s="530">
        <f t="shared" si="280"/>
        <v>0</v>
      </c>
      <c r="L208" s="525">
        <f>SUM(L209)</f>
        <v>0</v>
      </c>
      <c r="M208" s="529">
        <f t="shared" ref="M208:O208" si="281">SUM(M209)</f>
        <v>0</v>
      </c>
      <c r="N208" s="530">
        <f t="shared" si="281"/>
        <v>0</v>
      </c>
      <c r="O208" s="525">
        <f t="shared" si="281"/>
        <v>0</v>
      </c>
      <c r="P208" s="527"/>
    </row>
    <row r="209" spans="1:16" ht="24" hidden="1" x14ac:dyDescent="0.25">
      <c r="A209" s="381">
        <v>5269</v>
      </c>
      <c r="B209" s="418" t="s">
        <v>226</v>
      </c>
      <c r="C209" s="626">
        <f t="shared" si="189"/>
        <v>0</v>
      </c>
      <c r="D209" s="523"/>
      <c r="E209" s="524"/>
      <c r="F209" s="525">
        <f t="shared" ref="F209:F210" si="282">D209+E209</f>
        <v>0</v>
      </c>
      <c r="G209" s="523"/>
      <c r="H209" s="524"/>
      <c r="I209" s="525">
        <f t="shared" ref="I209:I210" si="283">G209+H209</f>
        <v>0</v>
      </c>
      <c r="J209" s="526"/>
      <c r="K209" s="524"/>
      <c r="L209" s="525">
        <f t="shared" ref="L209:L210" si="284">J209+K209</f>
        <v>0</v>
      </c>
      <c r="M209" s="523"/>
      <c r="N209" s="524"/>
      <c r="O209" s="525">
        <f t="shared" ref="O209:O210" si="285">M209+N209</f>
        <v>0</v>
      </c>
      <c r="P209" s="527"/>
    </row>
    <row r="210" spans="1:16" ht="24" hidden="1" x14ac:dyDescent="0.25">
      <c r="A210" s="514">
        <v>5270</v>
      </c>
      <c r="B210" s="471" t="s">
        <v>227</v>
      </c>
      <c r="C210" s="632">
        <f t="shared" si="189"/>
        <v>0</v>
      </c>
      <c r="D210" s="532"/>
      <c r="E210" s="533"/>
      <c r="F210" s="515">
        <f t="shared" si="282"/>
        <v>0</v>
      </c>
      <c r="G210" s="532"/>
      <c r="H210" s="533"/>
      <c r="I210" s="515">
        <f t="shared" si="283"/>
        <v>0</v>
      </c>
      <c r="J210" s="534"/>
      <c r="K210" s="533"/>
      <c r="L210" s="515">
        <f t="shared" si="284"/>
        <v>0</v>
      </c>
      <c r="M210" s="532"/>
      <c r="N210" s="533"/>
      <c r="O210" s="515">
        <f t="shared" si="285"/>
        <v>0</v>
      </c>
      <c r="P210" s="517"/>
    </row>
    <row r="211" spans="1:16" ht="24" hidden="1" x14ac:dyDescent="0.25">
      <c r="A211" s="503">
        <v>6000</v>
      </c>
      <c r="B211" s="503" t="s">
        <v>228</v>
      </c>
      <c r="C211" s="637">
        <f t="shared" si="189"/>
        <v>0</v>
      </c>
      <c r="D211" s="504">
        <f t="shared" ref="D211:O211" si="286">D212+D232+D240+D250</f>
        <v>0</v>
      </c>
      <c r="E211" s="505">
        <f t="shared" si="286"/>
        <v>0</v>
      </c>
      <c r="F211" s="506">
        <f t="shared" si="286"/>
        <v>0</v>
      </c>
      <c r="G211" s="504">
        <f t="shared" si="286"/>
        <v>0</v>
      </c>
      <c r="H211" s="505">
        <f t="shared" si="286"/>
        <v>0</v>
      </c>
      <c r="I211" s="506">
        <f t="shared" si="286"/>
        <v>0</v>
      </c>
      <c r="J211" s="507">
        <f t="shared" si="286"/>
        <v>0</v>
      </c>
      <c r="K211" s="505">
        <f t="shared" si="286"/>
        <v>0</v>
      </c>
      <c r="L211" s="506">
        <f t="shared" si="286"/>
        <v>0</v>
      </c>
      <c r="M211" s="504">
        <f t="shared" si="286"/>
        <v>0</v>
      </c>
      <c r="N211" s="505">
        <f t="shared" si="286"/>
        <v>0</v>
      </c>
      <c r="O211" s="506">
        <f t="shared" si="286"/>
        <v>0</v>
      </c>
      <c r="P211" s="200"/>
    </row>
    <row r="212" spans="1:16" ht="14.25" hidden="1" customHeight="1" x14ac:dyDescent="0.25">
      <c r="A212" s="558">
        <v>6200</v>
      </c>
      <c r="B212" s="551" t="s">
        <v>229</v>
      </c>
      <c r="C212" s="642">
        <f t="shared" si="189"/>
        <v>0</v>
      </c>
      <c r="D212" s="559">
        <f t="shared" ref="D212:E212" si="287">SUM(D213,D214,D216,D219,D225,D226,D227)</f>
        <v>0</v>
      </c>
      <c r="E212" s="560">
        <f t="shared" si="287"/>
        <v>0</v>
      </c>
      <c r="F212" s="561">
        <f>SUM(F213,F214,F216,F219,F225,F226,F227)</f>
        <v>0</v>
      </c>
      <c r="G212" s="559">
        <f t="shared" ref="G212:H212" si="288">SUM(G213,G214,G216,G219,G225,G226,G227)</f>
        <v>0</v>
      </c>
      <c r="H212" s="560">
        <f t="shared" si="288"/>
        <v>0</v>
      </c>
      <c r="I212" s="561">
        <f>SUM(I213,I214,I216,I219,I225,I226,I227)</f>
        <v>0</v>
      </c>
      <c r="J212" s="562">
        <f t="shared" ref="J212:K212" si="289">SUM(J213,J214,J216,J219,J225,J226,J227)</f>
        <v>0</v>
      </c>
      <c r="K212" s="560">
        <f t="shared" si="289"/>
        <v>0</v>
      </c>
      <c r="L212" s="561">
        <f>SUM(L213,L214,L216,L219,L225,L226,L227)</f>
        <v>0</v>
      </c>
      <c r="M212" s="559">
        <f t="shared" ref="M212:O212" si="290">SUM(M213,M214,M216,M219,M225,M226,M227)</f>
        <v>0</v>
      </c>
      <c r="N212" s="560">
        <f t="shared" si="290"/>
        <v>0</v>
      </c>
      <c r="O212" s="561">
        <f t="shared" si="290"/>
        <v>0</v>
      </c>
      <c r="P212" s="513"/>
    </row>
    <row r="213" spans="1:16" ht="24" hidden="1" x14ac:dyDescent="0.25">
      <c r="A213" s="536">
        <v>6220</v>
      </c>
      <c r="B213" s="410" t="s">
        <v>230</v>
      </c>
      <c r="C213" s="625">
        <f t="shared" ref="C213:C276" si="291">F213+I213+L213+O213</f>
        <v>0</v>
      </c>
      <c r="D213" s="518"/>
      <c r="E213" s="519"/>
      <c r="F213" s="520">
        <f>D213+E213</f>
        <v>0</v>
      </c>
      <c r="G213" s="518"/>
      <c r="H213" s="519"/>
      <c r="I213" s="520">
        <f>G213+H213</f>
        <v>0</v>
      </c>
      <c r="J213" s="521"/>
      <c r="K213" s="519"/>
      <c r="L213" s="520">
        <f>J213+K213</f>
        <v>0</v>
      </c>
      <c r="M213" s="518"/>
      <c r="N213" s="519"/>
      <c r="O213" s="520">
        <f t="shared" ref="O213" si="292">M213+N213</f>
        <v>0</v>
      </c>
      <c r="P213" s="522"/>
    </row>
    <row r="214" spans="1:16" hidden="1" x14ac:dyDescent="0.25">
      <c r="A214" s="528">
        <v>6230</v>
      </c>
      <c r="B214" s="418" t="s">
        <v>231</v>
      </c>
      <c r="C214" s="626">
        <f t="shared" si="291"/>
        <v>0</v>
      </c>
      <c r="D214" s="529">
        <f t="shared" ref="D214:O214" si="293">SUM(D215)</f>
        <v>0</v>
      </c>
      <c r="E214" s="530">
        <f t="shared" si="293"/>
        <v>0</v>
      </c>
      <c r="F214" s="525">
        <f t="shared" si="293"/>
        <v>0</v>
      </c>
      <c r="G214" s="529">
        <f t="shared" si="293"/>
        <v>0</v>
      </c>
      <c r="H214" s="530">
        <f t="shared" si="293"/>
        <v>0</v>
      </c>
      <c r="I214" s="525">
        <f t="shared" si="293"/>
        <v>0</v>
      </c>
      <c r="J214" s="531">
        <f t="shared" si="293"/>
        <v>0</v>
      </c>
      <c r="K214" s="530">
        <f t="shared" si="293"/>
        <v>0</v>
      </c>
      <c r="L214" s="525">
        <f t="shared" si="293"/>
        <v>0</v>
      </c>
      <c r="M214" s="529">
        <f t="shared" si="293"/>
        <v>0</v>
      </c>
      <c r="N214" s="530">
        <f t="shared" si="293"/>
        <v>0</v>
      </c>
      <c r="O214" s="525">
        <f t="shared" si="293"/>
        <v>0</v>
      </c>
      <c r="P214" s="527"/>
    </row>
    <row r="215" spans="1:16" ht="24" hidden="1" x14ac:dyDescent="0.25">
      <c r="A215" s="381">
        <v>6239</v>
      </c>
      <c r="B215" s="410" t="s">
        <v>232</v>
      </c>
      <c r="C215" s="626">
        <f t="shared" si="291"/>
        <v>0</v>
      </c>
      <c r="D215" s="518"/>
      <c r="E215" s="519"/>
      <c r="F215" s="520">
        <f>D215+E215</f>
        <v>0</v>
      </c>
      <c r="G215" s="518"/>
      <c r="H215" s="519"/>
      <c r="I215" s="520">
        <f>G215+H215</f>
        <v>0</v>
      </c>
      <c r="J215" s="521"/>
      <c r="K215" s="519"/>
      <c r="L215" s="520">
        <f>J215+K215</f>
        <v>0</v>
      </c>
      <c r="M215" s="518"/>
      <c r="N215" s="519"/>
      <c r="O215" s="520">
        <f t="shared" ref="O215" si="294">M215+N215</f>
        <v>0</v>
      </c>
      <c r="P215" s="522"/>
    </row>
    <row r="216" spans="1:16" ht="24" hidden="1" x14ac:dyDescent="0.25">
      <c r="A216" s="528">
        <v>6240</v>
      </c>
      <c r="B216" s="418" t="s">
        <v>233</v>
      </c>
      <c r="C216" s="626">
        <f t="shared" si="291"/>
        <v>0</v>
      </c>
      <c r="D216" s="529">
        <f t="shared" ref="D216:E216" si="295">SUM(D217:D218)</f>
        <v>0</v>
      </c>
      <c r="E216" s="530">
        <f t="shared" si="295"/>
        <v>0</v>
      </c>
      <c r="F216" s="525">
        <f>SUM(F217:F218)</f>
        <v>0</v>
      </c>
      <c r="G216" s="529">
        <f t="shared" ref="G216:H216" si="296">SUM(G217:G218)</f>
        <v>0</v>
      </c>
      <c r="H216" s="530">
        <f t="shared" si="296"/>
        <v>0</v>
      </c>
      <c r="I216" s="525">
        <f>SUM(I217:I218)</f>
        <v>0</v>
      </c>
      <c r="J216" s="531">
        <f t="shared" ref="J216:K216" si="297">SUM(J217:J218)</f>
        <v>0</v>
      </c>
      <c r="K216" s="530">
        <f t="shared" si="297"/>
        <v>0</v>
      </c>
      <c r="L216" s="525">
        <f>SUM(L217:L218)</f>
        <v>0</v>
      </c>
      <c r="M216" s="529">
        <f t="shared" ref="M216:O216" si="298">SUM(M217:M218)</f>
        <v>0</v>
      </c>
      <c r="N216" s="530">
        <f t="shared" si="298"/>
        <v>0</v>
      </c>
      <c r="O216" s="525">
        <f t="shared" si="298"/>
        <v>0</v>
      </c>
      <c r="P216" s="527"/>
    </row>
    <row r="217" spans="1:16" hidden="1" x14ac:dyDescent="0.25">
      <c r="A217" s="381">
        <v>6241</v>
      </c>
      <c r="B217" s="418" t="s">
        <v>234</v>
      </c>
      <c r="C217" s="626">
        <f t="shared" si="291"/>
        <v>0</v>
      </c>
      <c r="D217" s="523"/>
      <c r="E217" s="524"/>
      <c r="F217" s="525">
        <f t="shared" ref="F217:F218" si="299">D217+E217</f>
        <v>0</v>
      </c>
      <c r="G217" s="523"/>
      <c r="H217" s="524"/>
      <c r="I217" s="525">
        <f t="shared" ref="I217:I218" si="300">G217+H217</f>
        <v>0</v>
      </c>
      <c r="J217" s="526"/>
      <c r="K217" s="524"/>
      <c r="L217" s="525">
        <f t="shared" ref="L217:L218" si="301">J217+K217</f>
        <v>0</v>
      </c>
      <c r="M217" s="523"/>
      <c r="N217" s="524"/>
      <c r="O217" s="525">
        <f t="shared" ref="O217:O218" si="302">M217+N217</f>
        <v>0</v>
      </c>
      <c r="P217" s="527"/>
    </row>
    <row r="218" spans="1:16" hidden="1" x14ac:dyDescent="0.25">
      <c r="A218" s="381">
        <v>6242</v>
      </c>
      <c r="B218" s="418" t="s">
        <v>235</v>
      </c>
      <c r="C218" s="626">
        <f t="shared" si="291"/>
        <v>0</v>
      </c>
      <c r="D218" s="523"/>
      <c r="E218" s="524"/>
      <c r="F218" s="525">
        <f t="shared" si="299"/>
        <v>0</v>
      </c>
      <c r="G218" s="523"/>
      <c r="H218" s="524"/>
      <c r="I218" s="525">
        <f t="shared" si="300"/>
        <v>0</v>
      </c>
      <c r="J218" s="526"/>
      <c r="K218" s="524"/>
      <c r="L218" s="525">
        <f t="shared" si="301"/>
        <v>0</v>
      </c>
      <c r="M218" s="523"/>
      <c r="N218" s="524"/>
      <c r="O218" s="525">
        <f t="shared" si="302"/>
        <v>0</v>
      </c>
      <c r="P218" s="527"/>
    </row>
    <row r="219" spans="1:16" ht="25.5" hidden="1" customHeight="1" x14ac:dyDescent="0.25">
      <c r="A219" s="528">
        <v>6250</v>
      </c>
      <c r="B219" s="418" t="s">
        <v>236</v>
      </c>
      <c r="C219" s="626">
        <f t="shared" si="291"/>
        <v>0</v>
      </c>
      <c r="D219" s="529">
        <f t="shared" ref="D219:E219" si="303">SUM(D220:D224)</f>
        <v>0</v>
      </c>
      <c r="E219" s="530">
        <f t="shared" si="303"/>
        <v>0</v>
      </c>
      <c r="F219" s="525">
        <f>SUM(F220:F224)</f>
        <v>0</v>
      </c>
      <c r="G219" s="529">
        <f t="shared" ref="G219:H219" si="304">SUM(G220:G224)</f>
        <v>0</v>
      </c>
      <c r="H219" s="530">
        <f t="shared" si="304"/>
        <v>0</v>
      </c>
      <c r="I219" s="525">
        <f>SUM(I220:I224)</f>
        <v>0</v>
      </c>
      <c r="J219" s="531">
        <f t="shared" ref="J219:K219" si="305">SUM(J220:J224)</f>
        <v>0</v>
      </c>
      <c r="K219" s="530">
        <f t="shared" si="305"/>
        <v>0</v>
      </c>
      <c r="L219" s="525">
        <f>SUM(L220:L224)</f>
        <v>0</v>
      </c>
      <c r="M219" s="529">
        <f t="shared" ref="M219:O219" si="306">SUM(M220:M224)</f>
        <v>0</v>
      </c>
      <c r="N219" s="530">
        <f t="shared" si="306"/>
        <v>0</v>
      </c>
      <c r="O219" s="525">
        <f t="shared" si="306"/>
        <v>0</v>
      </c>
      <c r="P219" s="527"/>
    </row>
    <row r="220" spans="1:16" ht="14.25" hidden="1" customHeight="1" x14ac:dyDescent="0.25">
      <c r="A220" s="381">
        <v>6252</v>
      </c>
      <c r="B220" s="418" t="s">
        <v>237</v>
      </c>
      <c r="C220" s="626">
        <f t="shared" si="291"/>
        <v>0</v>
      </c>
      <c r="D220" s="523"/>
      <c r="E220" s="524"/>
      <c r="F220" s="525">
        <f t="shared" ref="F220:F226" si="307">D220+E220</f>
        <v>0</v>
      </c>
      <c r="G220" s="523"/>
      <c r="H220" s="524"/>
      <c r="I220" s="525">
        <f t="shared" ref="I220:I226" si="308">G220+H220</f>
        <v>0</v>
      </c>
      <c r="J220" s="526"/>
      <c r="K220" s="524"/>
      <c r="L220" s="525">
        <f t="shared" ref="L220:L226" si="309">J220+K220</f>
        <v>0</v>
      </c>
      <c r="M220" s="523"/>
      <c r="N220" s="524"/>
      <c r="O220" s="525">
        <f t="shared" ref="O220:O226" si="310">M220+N220</f>
        <v>0</v>
      </c>
      <c r="P220" s="527"/>
    </row>
    <row r="221" spans="1:16" ht="14.25" hidden="1" customHeight="1" x14ac:dyDescent="0.25">
      <c r="A221" s="381">
        <v>6253</v>
      </c>
      <c r="B221" s="418" t="s">
        <v>238</v>
      </c>
      <c r="C221" s="626">
        <f t="shared" si="291"/>
        <v>0</v>
      </c>
      <c r="D221" s="523"/>
      <c r="E221" s="524"/>
      <c r="F221" s="525">
        <f t="shared" si="307"/>
        <v>0</v>
      </c>
      <c r="G221" s="523"/>
      <c r="H221" s="524"/>
      <c r="I221" s="525">
        <f t="shared" si="308"/>
        <v>0</v>
      </c>
      <c r="J221" s="526"/>
      <c r="K221" s="524"/>
      <c r="L221" s="525">
        <f t="shared" si="309"/>
        <v>0</v>
      </c>
      <c r="M221" s="523"/>
      <c r="N221" s="524"/>
      <c r="O221" s="525">
        <f t="shared" si="310"/>
        <v>0</v>
      </c>
      <c r="P221" s="527"/>
    </row>
    <row r="222" spans="1:16" ht="24" hidden="1" x14ac:dyDescent="0.25">
      <c r="A222" s="381">
        <v>6254</v>
      </c>
      <c r="B222" s="418" t="s">
        <v>239</v>
      </c>
      <c r="C222" s="626">
        <f t="shared" si="291"/>
        <v>0</v>
      </c>
      <c r="D222" s="523"/>
      <c r="E222" s="524"/>
      <c r="F222" s="525">
        <f t="shared" si="307"/>
        <v>0</v>
      </c>
      <c r="G222" s="523"/>
      <c r="H222" s="524"/>
      <c r="I222" s="525">
        <f t="shared" si="308"/>
        <v>0</v>
      </c>
      <c r="J222" s="526"/>
      <c r="K222" s="524"/>
      <c r="L222" s="525">
        <f t="shared" si="309"/>
        <v>0</v>
      </c>
      <c r="M222" s="523"/>
      <c r="N222" s="524"/>
      <c r="O222" s="525">
        <f t="shared" si="310"/>
        <v>0</v>
      </c>
      <c r="P222" s="527"/>
    </row>
    <row r="223" spans="1:16" ht="24" hidden="1" x14ac:dyDescent="0.25">
      <c r="A223" s="381">
        <v>6255</v>
      </c>
      <c r="B223" s="418" t="s">
        <v>240</v>
      </c>
      <c r="C223" s="626">
        <f t="shared" si="291"/>
        <v>0</v>
      </c>
      <c r="D223" s="523"/>
      <c r="E223" s="524"/>
      <c r="F223" s="525">
        <f t="shared" si="307"/>
        <v>0</v>
      </c>
      <c r="G223" s="523"/>
      <c r="H223" s="524"/>
      <c r="I223" s="525">
        <f t="shared" si="308"/>
        <v>0</v>
      </c>
      <c r="J223" s="526"/>
      <c r="K223" s="524"/>
      <c r="L223" s="525">
        <f t="shared" si="309"/>
        <v>0</v>
      </c>
      <c r="M223" s="523"/>
      <c r="N223" s="524"/>
      <c r="O223" s="525">
        <f t="shared" si="310"/>
        <v>0</v>
      </c>
      <c r="P223" s="527"/>
    </row>
    <row r="224" spans="1:16" hidden="1" x14ac:dyDescent="0.25">
      <c r="A224" s="381">
        <v>6259</v>
      </c>
      <c r="B224" s="418" t="s">
        <v>241</v>
      </c>
      <c r="C224" s="626">
        <f t="shared" si="291"/>
        <v>0</v>
      </c>
      <c r="D224" s="523"/>
      <c r="E224" s="524"/>
      <c r="F224" s="525">
        <f t="shared" si="307"/>
        <v>0</v>
      </c>
      <c r="G224" s="523"/>
      <c r="H224" s="524"/>
      <c r="I224" s="525">
        <f t="shared" si="308"/>
        <v>0</v>
      </c>
      <c r="J224" s="526"/>
      <c r="K224" s="524"/>
      <c r="L224" s="525">
        <f t="shared" si="309"/>
        <v>0</v>
      </c>
      <c r="M224" s="523"/>
      <c r="N224" s="524"/>
      <c r="O224" s="525">
        <f t="shared" si="310"/>
        <v>0</v>
      </c>
      <c r="P224" s="527"/>
    </row>
    <row r="225" spans="1:16" ht="24" hidden="1" x14ac:dyDescent="0.25">
      <c r="A225" s="528">
        <v>6260</v>
      </c>
      <c r="B225" s="418" t="s">
        <v>242</v>
      </c>
      <c r="C225" s="626">
        <f t="shared" si="291"/>
        <v>0</v>
      </c>
      <c r="D225" s="523"/>
      <c r="E225" s="524"/>
      <c r="F225" s="525">
        <f t="shared" si="307"/>
        <v>0</v>
      </c>
      <c r="G225" s="523"/>
      <c r="H225" s="524"/>
      <c r="I225" s="525">
        <f t="shared" si="308"/>
        <v>0</v>
      </c>
      <c r="J225" s="526"/>
      <c r="K225" s="524"/>
      <c r="L225" s="525">
        <f t="shared" si="309"/>
        <v>0</v>
      </c>
      <c r="M225" s="523"/>
      <c r="N225" s="524"/>
      <c r="O225" s="525">
        <f t="shared" si="310"/>
        <v>0</v>
      </c>
      <c r="P225" s="527"/>
    </row>
    <row r="226" spans="1:16" hidden="1" x14ac:dyDescent="0.25">
      <c r="A226" s="528">
        <v>6270</v>
      </c>
      <c r="B226" s="418" t="s">
        <v>243</v>
      </c>
      <c r="C226" s="626">
        <f t="shared" si="291"/>
        <v>0</v>
      </c>
      <c r="D226" s="523"/>
      <c r="E226" s="524"/>
      <c r="F226" s="525">
        <f t="shared" si="307"/>
        <v>0</v>
      </c>
      <c r="G226" s="523"/>
      <c r="H226" s="524"/>
      <c r="I226" s="525">
        <f t="shared" si="308"/>
        <v>0</v>
      </c>
      <c r="J226" s="526"/>
      <c r="K226" s="524"/>
      <c r="L226" s="525">
        <f t="shared" si="309"/>
        <v>0</v>
      </c>
      <c r="M226" s="523"/>
      <c r="N226" s="524"/>
      <c r="O226" s="525">
        <f t="shared" si="310"/>
        <v>0</v>
      </c>
      <c r="P226" s="527"/>
    </row>
    <row r="227" spans="1:16" ht="24" hidden="1" x14ac:dyDescent="0.25">
      <c r="A227" s="536">
        <v>6290</v>
      </c>
      <c r="B227" s="410" t="s">
        <v>244</v>
      </c>
      <c r="C227" s="641">
        <f t="shared" si="291"/>
        <v>0</v>
      </c>
      <c r="D227" s="537">
        <f t="shared" ref="D227:E227" si="311">SUM(D228:D231)</f>
        <v>0</v>
      </c>
      <c r="E227" s="538">
        <f t="shared" si="311"/>
        <v>0</v>
      </c>
      <c r="F227" s="520">
        <f>SUM(F228:F231)</f>
        <v>0</v>
      </c>
      <c r="G227" s="537">
        <f t="shared" ref="G227:O227" si="312">SUM(G228:G231)</f>
        <v>0</v>
      </c>
      <c r="H227" s="538">
        <f t="shared" si="312"/>
        <v>0</v>
      </c>
      <c r="I227" s="520">
        <f t="shared" si="312"/>
        <v>0</v>
      </c>
      <c r="J227" s="539">
        <f t="shared" si="312"/>
        <v>0</v>
      </c>
      <c r="K227" s="538">
        <f t="shared" si="312"/>
        <v>0</v>
      </c>
      <c r="L227" s="520">
        <f t="shared" si="312"/>
        <v>0</v>
      </c>
      <c r="M227" s="537">
        <f t="shared" si="312"/>
        <v>0</v>
      </c>
      <c r="N227" s="538">
        <f t="shared" si="312"/>
        <v>0</v>
      </c>
      <c r="O227" s="520">
        <f t="shared" si="312"/>
        <v>0</v>
      </c>
      <c r="P227" s="552"/>
    </row>
    <row r="228" spans="1:16" hidden="1" x14ac:dyDescent="0.25">
      <c r="A228" s="381">
        <v>6291</v>
      </c>
      <c r="B228" s="418" t="s">
        <v>245</v>
      </c>
      <c r="C228" s="626">
        <f t="shared" si="291"/>
        <v>0</v>
      </c>
      <c r="D228" s="523"/>
      <c r="E228" s="524"/>
      <c r="F228" s="525">
        <f t="shared" ref="F228:F231" si="313">D228+E228</f>
        <v>0</v>
      </c>
      <c r="G228" s="523"/>
      <c r="H228" s="524"/>
      <c r="I228" s="525">
        <f t="shared" ref="I228:I231" si="314">G228+H228</f>
        <v>0</v>
      </c>
      <c r="J228" s="526"/>
      <c r="K228" s="524"/>
      <c r="L228" s="525">
        <f t="shared" ref="L228:L231" si="315">J228+K228</f>
        <v>0</v>
      </c>
      <c r="M228" s="523"/>
      <c r="N228" s="524"/>
      <c r="O228" s="525">
        <f t="shared" ref="O228:O231" si="316">M228+N228</f>
        <v>0</v>
      </c>
      <c r="P228" s="527"/>
    </row>
    <row r="229" spans="1:16" hidden="1" x14ac:dyDescent="0.25">
      <c r="A229" s="381">
        <v>6292</v>
      </c>
      <c r="B229" s="418" t="s">
        <v>246</v>
      </c>
      <c r="C229" s="626">
        <f t="shared" si="291"/>
        <v>0</v>
      </c>
      <c r="D229" s="523"/>
      <c r="E229" s="524"/>
      <c r="F229" s="525">
        <f t="shared" si="313"/>
        <v>0</v>
      </c>
      <c r="G229" s="523"/>
      <c r="H229" s="524"/>
      <c r="I229" s="525">
        <f t="shared" si="314"/>
        <v>0</v>
      </c>
      <c r="J229" s="526"/>
      <c r="K229" s="524"/>
      <c r="L229" s="525">
        <f t="shared" si="315"/>
        <v>0</v>
      </c>
      <c r="M229" s="523"/>
      <c r="N229" s="524"/>
      <c r="O229" s="525">
        <f t="shared" si="316"/>
        <v>0</v>
      </c>
      <c r="P229" s="527"/>
    </row>
    <row r="230" spans="1:16" ht="72" hidden="1" x14ac:dyDescent="0.25">
      <c r="A230" s="381">
        <v>6296</v>
      </c>
      <c r="B230" s="418" t="s">
        <v>247</v>
      </c>
      <c r="C230" s="626">
        <f t="shared" si="291"/>
        <v>0</v>
      </c>
      <c r="D230" s="523"/>
      <c r="E230" s="524"/>
      <c r="F230" s="525">
        <f t="shared" si="313"/>
        <v>0</v>
      </c>
      <c r="G230" s="523"/>
      <c r="H230" s="524"/>
      <c r="I230" s="525">
        <f t="shared" si="314"/>
        <v>0</v>
      </c>
      <c r="J230" s="526"/>
      <c r="K230" s="524"/>
      <c r="L230" s="525">
        <f t="shared" si="315"/>
        <v>0</v>
      </c>
      <c r="M230" s="523"/>
      <c r="N230" s="524"/>
      <c r="O230" s="525">
        <f t="shared" si="316"/>
        <v>0</v>
      </c>
      <c r="P230" s="527"/>
    </row>
    <row r="231" spans="1:16" ht="39.75" hidden="1" customHeight="1" x14ac:dyDescent="0.25">
      <c r="A231" s="381">
        <v>6299</v>
      </c>
      <c r="B231" s="418" t="s">
        <v>248</v>
      </c>
      <c r="C231" s="626">
        <f t="shared" si="291"/>
        <v>0</v>
      </c>
      <c r="D231" s="523"/>
      <c r="E231" s="524"/>
      <c r="F231" s="525">
        <f t="shared" si="313"/>
        <v>0</v>
      </c>
      <c r="G231" s="523"/>
      <c r="H231" s="524"/>
      <c r="I231" s="525">
        <f t="shared" si="314"/>
        <v>0</v>
      </c>
      <c r="J231" s="526"/>
      <c r="K231" s="524"/>
      <c r="L231" s="525">
        <f t="shared" si="315"/>
        <v>0</v>
      </c>
      <c r="M231" s="523"/>
      <c r="N231" s="524"/>
      <c r="O231" s="525">
        <f t="shared" si="316"/>
        <v>0</v>
      </c>
      <c r="P231" s="527"/>
    </row>
    <row r="232" spans="1:16" hidden="1" x14ac:dyDescent="0.25">
      <c r="A232" s="398">
        <v>6300</v>
      </c>
      <c r="B232" s="508" t="s">
        <v>249</v>
      </c>
      <c r="C232" s="624">
        <f t="shared" si="291"/>
        <v>0</v>
      </c>
      <c r="D232" s="509">
        <f t="shared" ref="D232:E232" si="317">SUM(D233,D238,D239)</f>
        <v>0</v>
      </c>
      <c r="E232" s="510">
        <f t="shared" si="317"/>
        <v>0</v>
      </c>
      <c r="F232" s="511">
        <f>SUM(F233,F238,F239)</f>
        <v>0</v>
      </c>
      <c r="G232" s="509">
        <f t="shared" ref="G232:O232" si="318">SUM(G233,G238,G239)</f>
        <v>0</v>
      </c>
      <c r="H232" s="510">
        <f t="shared" si="318"/>
        <v>0</v>
      </c>
      <c r="I232" s="511">
        <f t="shared" si="318"/>
        <v>0</v>
      </c>
      <c r="J232" s="512">
        <f t="shared" si="318"/>
        <v>0</v>
      </c>
      <c r="K232" s="510">
        <f t="shared" si="318"/>
        <v>0</v>
      </c>
      <c r="L232" s="511">
        <f t="shared" si="318"/>
        <v>0</v>
      </c>
      <c r="M232" s="509">
        <f t="shared" si="318"/>
        <v>0</v>
      </c>
      <c r="N232" s="510">
        <f t="shared" si="318"/>
        <v>0</v>
      </c>
      <c r="O232" s="511">
        <f t="shared" si="318"/>
        <v>0</v>
      </c>
      <c r="P232" s="540"/>
    </row>
    <row r="233" spans="1:16" ht="24" hidden="1" x14ac:dyDescent="0.25">
      <c r="A233" s="536">
        <v>6320</v>
      </c>
      <c r="B233" s="410" t="s">
        <v>250</v>
      </c>
      <c r="C233" s="641">
        <f t="shared" si="291"/>
        <v>0</v>
      </c>
      <c r="D233" s="537">
        <f t="shared" ref="D233:E233" si="319">SUM(D234:D237)</f>
        <v>0</v>
      </c>
      <c r="E233" s="538">
        <f t="shared" si="319"/>
        <v>0</v>
      </c>
      <c r="F233" s="520">
        <f>SUM(F234:F237)</f>
        <v>0</v>
      </c>
      <c r="G233" s="537">
        <f t="shared" ref="G233:O233" si="320">SUM(G234:G237)</f>
        <v>0</v>
      </c>
      <c r="H233" s="538">
        <f t="shared" si="320"/>
        <v>0</v>
      </c>
      <c r="I233" s="520">
        <f t="shared" si="320"/>
        <v>0</v>
      </c>
      <c r="J233" s="539">
        <f t="shared" si="320"/>
        <v>0</v>
      </c>
      <c r="K233" s="538">
        <f t="shared" si="320"/>
        <v>0</v>
      </c>
      <c r="L233" s="520">
        <f t="shared" si="320"/>
        <v>0</v>
      </c>
      <c r="M233" s="537">
        <f t="shared" si="320"/>
        <v>0</v>
      </c>
      <c r="N233" s="538">
        <f t="shared" si="320"/>
        <v>0</v>
      </c>
      <c r="O233" s="520">
        <f t="shared" si="320"/>
        <v>0</v>
      </c>
      <c r="P233" s="522"/>
    </row>
    <row r="234" spans="1:16" hidden="1" x14ac:dyDescent="0.25">
      <c r="A234" s="381">
        <v>6322</v>
      </c>
      <c r="B234" s="418" t="s">
        <v>251</v>
      </c>
      <c r="C234" s="626">
        <f t="shared" si="291"/>
        <v>0</v>
      </c>
      <c r="D234" s="523"/>
      <c r="E234" s="524"/>
      <c r="F234" s="525">
        <f t="shared" ref="F234:F239" si="321">D234+E234</f>
        <v>0</v>
      </c>
      <c r="G234" s="523"/>
      <c r="H234" s="524"/>
      <c r="I234" s="525">
        <f t="shared" ref="I234:I239" si="322">G234+H234</f>
        <v>0</v>
      </c>
      <c r="J234" s="526"/>
      <c r="K234" s="524"/>
      <c r="L234" s="525">
        <f t="shared" ref="L234:L239" si="323">J234+K234</f>
        <v>0</v>
      </c>
      <c r="M234" s="523"/>
      <c r="N234" s="524"/>
      <c r="O234" s="525">
        <f t="shared" ref="O234:O239" si="324">M234+N234</f>
        <v>0</v>
      </c>
      <c r="P234" s="527"/>
    </row>
    <row r="235" spans="1:16" ht="24" hidden="1" x14ac:dyDescent="0.25">
      <c r="A235" s="381">
        <v>6323</v>
      </c>
      <c r="B235" s="418" t="s">
        <v>252</v>
      </c>
      <c r="C235" s="626">
        <f t="shared" si="291"/>
        <v>0</v>
      </c>
      <c r="D235" s="523"/>
      <c r="E235" s="524"/>
      <c r="F235" s="525">
        <f t="shared" si="321"/>
        <v>0</v>
      </c>
      <c r="G235" s="523"/>
      <c r="H235" s="524"/>
      <c r="I235" s="525">
        <f t="shared" si="322"/>
        <v>0</v>
      </c>
      <c r="J235" s="526"/>
      <c r="K235" s="524"/>
      <c r="L235" s="525">
        <f t="shared" si="323"/>
        <v>0</v>
      </c>
      <c r="M235" s="523"/>
      <c r="N235" s="524"/>
      <c r="O235" s="525">
        <f t="shared" si="324"/>
        <v>0</v>
      </c>
      <c r="P235" s="527"/>
    </row>
    <row r="236" spans="1:16" ht="24" hidden="1" x14ac:dyDescent="0.25">
      <c r="A236" s="381">
        <v>6324</v>
      </c>
      <c r="B236" s="418" t="s">
        <v>253</v>
      </c>
      <c r="C236" s="626">
        <f t="shared" si="291"/>
        <v>0</v>
      </c>
      <c r="D236" s="523"/>
      <c r="E236" s="524"/>
      <c r="F236" s="525">
        <f t="shared" si="321"/>
        <v>0</v>
      </c>
      <c r="G236" s="523"/>
      <c r="H236" s="524"/>
      <c r="I236" s="525">
        <f t="shared" si="322"/>
        <v>0</v>
      </c>
      <c r="J236" s="526"/>
      <c r="K236" s="524"/>
      <c r="L236" s="525">
        <f t="shared" si="323"/>
        <v>0</v>
      </c>
      <c r="M236" s="523"/>
      <c r="N236" s="524"/>
      <c r="O236" s="525">
        <f t="shared" si="324"/>
        <v>0</v>
      </c>
      <c r="P236" s="527"/>
    </row>
    <row r="237" spans="1:16" hidden="1" x14ac:dyDescent="0.25">
      <c r="A237" s="374">
        <v>6329</v>
      </c>
      <c r="B237" s="410" t="s">
        <v>254</v>
      </c>
      <c r="C237" s="625">
        <f t="shared" si="291"/>
        <v>0</v>
      </c>
      <c r="D237" s="518"/>
      <c r="E237" s="519"/>
      <c r="F237" s="520">
        <f t="shared" si="321"/>
        <v>0</v>
      </c>
      <c r="G237" s="518"/>
      <c r="H237" s="519"/>
      <c r="I237" s="520">
        <f t="shared" si="322"/>
        <v>0</v>
      </c>
      <c r="J237" s="521"/>
      <c r="K237" s="519"/>
      <c r="L237" s="520">
        <f t="shared" si="323"/>
        <v>0</v>
      </c>
      <c r="M237" s="518"/>
      <c r="N237" s="519"/>
      <c r="O237" s="520">
        <f t="shared" si="324"/>
        <v>0</v>
      </c>
      <c r="P237" s="522"/>
    </row>
    <row r="238" spans="1:16" ht="24" hidden="1" x14ac:dyDescent="0.25">
      <c r="A238" s="567">
        <v>6330</v>
      </c>
      <c r="B238" s="568" t="s">
        <v>255</v>
      </c>
      <c r="C238" s="641">
        <f t="shared" si="291"/>
        <v>0</v>
      </c>
      <c r="D238" s="554"/>
      <c r="E238" s="555"/>
      <c r="F238" s="556">
        <f t="shared" si="321"/>
        <v>0</v>
      </c>
      <c r="G238" s="554"/>
      <c r="H238" s="555"/>
      <c r="I238" s="556">
        <f t="shared" si="322"/>
        <v>0</v>
      </c>
      <c r="J238" s="557"/>
      <c r="K238" s="555"/>
      <c r="L238" s="556">
        <f t="shared" si="323"/>
        <v>0</v>
      </c>
      <c r="M238" s="554"/>
      <c r="N238" s="555"/>
      <c r="O238" s="556">
        <f t="shared" si="324"/>
        <v>0</v>
      </c>
      <c r="P238" s="552"/>
    </row>
    <row r="239" spans="1:16" hidden="1" x14ac:dyDescent="0.25">
      <c r="A239" s="528">
        <v>6360</v>
      </c>
      <c r="B239" s="418" t="s">
        <v>256</v>
      </c>
      <c r="C239" s="626">
        <f t="shared" si="291"/>
        <v>0</v>
      </c>
      <c r="D239" s="523"/>
      <c r="E239" s="524"/>
      <c r="F239" s="525">
        <f t="shared" si="321"/>
        <v>0</v>
      </c>
      <c r="G239" s="523"/>
      <c r="H239" s="524"/>
      <c r="I239" s="525">
        <f t="shared" si="322"/>
        <v>0</v>
      </c>
      <c r="J239" s="526"/>
      <c r="K239" s="524"/>
      <c r="L239" s="525">
        <f t="shared" si="323"/>
        <v>0</v>
      </c>
      <c r="M239" s="523"/>
      <c r="N239" s="524"/>
      <c r="O239" s="525">
        <f t="shared" si="324"/>
        <v>0</v>
      </c>
      <c r="P239" s="527"/>
    </row>
    <row r="240" spans="1:16" ht="36" hidden="1" x14ac:dyDescent="0.25">
      <c r="A240" s="398">
        <v>6400</v>
      </c>
      <c r="B240" s="508" t="s">
        <v>257</v>
      </c>
      <c r="C240" s="624">
        <f t="shared" si="291"/>
        <v>0</v>
      </c>
      <c r="D240" s="509">
        <f t="shared" ref="D240:E240" si="325">SUM(D241,D245)</f>
        <v>0</v>
      </c>
      <c r="E240" s="510">
        <f t="shared" si="325"/>
        <v>0</v>
      </c>
      <c r="F240" s="511">
        <f>SUM(F241,F245)</f>
        <v>0</v>
      </c>
      <c r="G240" s="509">
        <f t="shared" ref="G240:O240" si="326">SUM(G241,G245)</f>
        <v>0</v>
      </c>
      <c r="H240" s="510">
        <f t="shared" si="326"/>
        <v>0</v>
      </c>
      <c r="I240" s="511">
        <f t="shared" si="326"/>
        <v>0</v>
      </c>
      <c r="J240" s="512">
        <f t="shared" si="326"/>
        <v>0</v>
      </c>
      <c r="K240" s="510">
        <f t="shared" si="326"/>
        <v>0</v>
      </c>
      <c r="L240" s="511">
        <f t="shared" si="326"/>
        <v>0</v>
      </c>
      <c r="M240" s="509">
        <f t="shared" si="326"/>
        <v>0</v>
      </c>
      <c r="N240" s="510">
        <f t="shared" si="326"/>
        <v>0</v>
      </c>
      <c r="O240" s="511">
        <f t="shared" si="326"/>
        <v>0</v>
      </c>
      <c r="P240" s="540"/>
    </row>
    <row r="241" spans="1:17" ht="24" hidden="1" x14ac:dyDescent="0.25">
      <c r="A241" s="536">
        <v>6410</v>
      </c>
      <c r="B241" s="410" t="s">
        <v>258</v>
      </c>
      <c r="C241" s="625">
        <f t="shared" si="291"/>
        <v>0</v>
      </c>
      <c r="D241" s="537">
        <f t="shared" ref="D241:E241" si="327">SUM(D242:D244)</f>
        <v>0</v>
      </c>
      <c r="E241" s="538">
        <f t="shared" si="327"/>
        <v>0</v>
      </c>
      <c r="F241" s="520">
        <f>SUM(F242:F244)</f>
        <v>0</v>
      </c>
      <c r="G241" s="537">
        <f t="shared" ref="G241:O241" si="328">SUM(G242:G244)</f>
        <v>0</v>
      </c>
      <c r="H241" s="538">
        <f t="shared" si="328"/>
        <v>0</v>
      </c>
      <c r="I241" s="520">
        <f t="shared" si="328"/>
        <v>0</v>
      </c>
      <c r="J241" s="539">
        <f t="shared" si="328"/>
        <v>0</v>
      </c>
      <c r="K241" s="538">
        <f t="shared" si="328"/>
        <v>0</v>
      </c>
      <c r="L241" s="520">
        <f t="shared" si="328"/>
        <v>0</v>
      </c>
      <c r="M241" s="537">
        <f t="shared" si="328"/>
        <v>0</v>
      </c>
      <c r="N241" s="538">
        <f t="shared" si="328"/>
        <v>0</v>
      </c>
      <c r="O241" s="520">
        <f t="shared" si="328"/>
        <v>0</v>
      </c>
      <c r="P241" s="550"/>
    </row>
    <row r="242" spans="1:17" hidden="1" x14ac:dyDescent="0.25">
      <c r="A242" s="381">
        <v>6411</v>
      </c>
      <c r="B242" s="541" t="s">
        <v>259</v>
      </c>
      <c r="C242" s="626">
        <f t="shared" si="291"/>
        <v>0</v>
      </c>
      <c r="D242" s="523"/>
      <c r="E242" s="524"/>
      <c r="F242" s="525">
        <f t="shared" ref="F242:F244" si="329">D242+E242</f>
        <v>0</v>
      </c>
      <c r="G242" s="523"/>
      <c r="H242" s="524"/>
      <c r="I242" s="525">
        <f t="shared" ref="I242:I244" si="330">G242+H242</f>
        <v>0</v>
      </c>
      <c r="J242" s="526"/>
      <c r="K242" s="524"/>
      <c r="L242" s="525">
        <f t="shared" ref="L242:L244" si="331">J242+K242</f>
        <v>0</v>
      </c>
      <c r="M242" s="523"/>
      <c r="N242" s="524"/>
      <c r="O242" s="525">
        <f t="shared" ref="O242:O244" si="332">M242+N242</f>
        <v>0</v>
      </c>
      <c r="P242" s="527"/>
    </row>
    <row r="243" spans="1:17" ht="36" hidden="1" x14ac:dyDescent="0.25">
      <c r="A243" s="381">
        <v>6412</v>
      </c>
      <c r="B243" s="418" t="s">
        <v>260</v>
      </c>
      <c r="C243" s="626">
        <f t="shared" si="291"/>
        <v>0</v>
      </c>
      <c r="D243" s="523"/>
      <c r="E243" s="524"/>
      <c r="F243" s="525">
        <f t="shared" si="329"/>
        <v>0</v>
      </c>
      <c r="G243" s="523"/>
      <c r="H243" s="524"/>
      <c r="I243" s="525">
        <f t="shared" si="330"/>
        <v>0</v>
      </c>
      <c r="J243" s="526"/>
      <c r="K243" s="524"/>
      <c r="L243" s="525">
        <f t="shared" si="331"/>
        <v>0</v>
      </c>
      <c r="M243" s="523"/>
      <c r="N243" s="524"/>
      <c r="O243" s="525">
        <f t="shared" si="332"/>
        <v>0</v>
      </c>
      <c r="P243" s="527"/>
    </row>
    <row r="244" spans="1:17" ht="36" hidden="1" x14ac:dyDescent="0.25">
      <c r="A244" s="381">
        <v>6419</v>
      </c>
      <c r="B244" s="418" t="s">
        <v>261</v>
      </c>
      <c r="C244" s="626">
        <f t="shared" si="291"/>
        <v>0</v>
      </c>
      <c r="D244" s="523"/>
      <c r="E244" s="524"/>
      <c r="F244" s="525">
        <f t="shared" si="329"/>
        <v>0</v>
      </c>
      <c r="G244" s="523"/>
      <c r="H244" s="524"/>
      <c r="I244" s="525">
        <f t="shared" si="330"/>
        <v>0</v>
      </c>
      <c r="J244" s="526"/>
      <c r="K244" s="524"/>
      <c r="L244" s="525">
        <f t="shared" si="331"/>
        <v>0</v>
      </c>
      <c r="M244" s="523"/>
      <c r="N244" s="524"/>
      <c r="O244" s="525">
        <f t="shared" si="332"/>
        <v>0</v>
      </c>
      <c r="P244" s="527"/>
    </row>
    <row r="245" spans="1:17" ht="48" hidden="1" x14ac:dyDescent="0.25">
      <c r="A245" s="528">
        <v>6420</v>
      </c>
      <c r="B245" s="418" t="s">
        <v>262</v>
      </c>
      <c r="C245" s="626">
        <f t="shared" si="291"/>
        <v>0</v>
      </c>
      <c r="D245" s="529">
        <f t="shared" ref="D245:E245" si="333">SUM(D246:D249)</f>
        <v>0</v>
      </c>
      <c r="E245" s="530">
        <f t="shared" si="333"/>
        <v>0</v>
      </c>
      <c r="F245" s="525">
        <f>SUM(F246:F249)</f>
        <v>0</v>
      </c>
      <c r="G245" s="529">
        <f t="shared" ref="G245:H245" si="334">SUM(G246:G249)</f>
        <v>0</v>
      </c>
      <c r="H245" s="530">
        <f t="shared" si="334"/>
        <v>0</v>
      </c>
      <c r="I245" s="525">
        <f>SUM(I246:I249)</f>
        <v>0</v>
      </c>
      <c r="J245" s="531">
        <f t="shared" ref="J245:K245" si="335">SUM(J246:J249)</f>
        <v>0</v>
      </c>
      <c r="K245" s="530">
        <f t="shared" si="335"/>
        <v>0</v>
      </c>
      <c r="L245" s="525">
        <f>SUM(L246:L249)</f>
        <v>0</v>
      </c>
      <c r="M245" s="529">
        <f t="shared" ref="M245:O245" si="336">SUM(M246:M249)</f>
        <v>0</v>
      </c>
      <c r="N245" s="530">
        <f t="shared" si="336"/>
        <v>0</v>
      </c>
      <c r="O245" s="525">
        <f t="shared" si="336"/>
        <v>0</v>
      </c>
      <c r="P245" s="527"/>
    </row>
    <row r="246" spans="1:17" ht="36" hidden="1" x14ac:dyDescent="0.25">
      <c r="A246" s="381">
        <v>6421</v>
      </c>
      <c r="B246" s="418" t="s">
        <v>263</v>
      </c>
      <c r="C246" s="626">
        <f t="shared" si="291"/>
        <v>0</v>
      </c>
      <c r="D246" s="523"/>
      <c r="E246" s="524"/>
      <c r="F246" s="525">
        <f t="shared" ref="F246:F249" si="337">D246+E246</f>
        <v>0</v>
      </c>
      <c r="G246" s="523"/>
      <c r="H246" s="524"/>
      <c r="I246" s="525">
        <f t="shared" ref="I246:I249" si="338">G246+H246</f>
        <v>0</v>
      </c>
      <c r="J246" s="526"/>
      <c r="K246" s="524"/>
      <c r="L246" s="525">
        <f t="shared" ref="L246:L249" si="339">J246+K246</f>
        <v>0</v>
      </c>
      <c r="M246" s="523"/>
      <c r="N246" s="524"/>
      <c r="O246" s="525">
        <f t="shared" ref="O246:O249" si="340">M246+N246</f>
        <v>0</v>
      </c>
      <c r="P246" s="527"/>
    </row>
    <row r="247" spans="1:17" hidden="1" x14ac:dyDescent="0.25">
      <c r="A247" s="381">
        <v>6422</v>
      </c>
      <c r="B247" s="418" t="s">
        <v>264</v>
      </c>
      <c r="C247" s="626">
        <f t="shared" si="291"/>
        <v>0</v>
      </c>
      <c r="D247" s="523"/>
      <c r="E247" s="524"/>
      <c r="F247" s="525">
        <f t="shared" si="337"/>
        <v>0</v>
      </c>
      <c r="G247" s="523"/>
      <c r="H247" s="524"/>
      <c r="I247" s="525">
        <f t="shared" si="338"/>
        <v>0</v>
      </c>
      <c r="J247" s="526"/>
      <c r="K247" s="524"/>
      <c r="L247" s="525">
        <f t="shared" si="339"/>
        <v>0</v>
      </c>
      <c r="M247" s="523"/>
      <c r="N247" s="524"/>
      <c r="O247" s="525">
        <f t="shared" si="340"/>
        <v>0</v>
      </c>
      <c r="P247" s="527"/>
    </row>
    <row r="248" spans="1:17" ht="13.5" hidden="1" customHeight="1" x14ac:dyDescent="0.25">
      <c r="A248" s="381">
        <v>6423</v>
      </c>
      <c r="B248" s="418" t="s">
        <v>265</v>
      </c>
      <c r="C248" s="626">
        <f t="shared" si="291"/>
        <v>0</v>
      </c>
      <c r="D248" s="523"/>
      <c r="E248" s="524"/>
      <c r="F248" s="525">
        <f t="shared" si="337"/>
        <v>0</v>
      </c>
      <c r="G248" s="523"/>
      <c r="H248" s="524"/>
      <c r="I248" s="525">
        <f t="shared" si="338"/>
        <v>0</v>
      </c>
      <c r="J248" s="526"/>
      <c r="K248" s="524"/>
      <c r="L248" s="525">
        <f t="shared" si="339"/>
        <v>0</v>
      </c>
      <c r="M248" s="523"/>
      <c r="N248" s="524"/>
      <c r="O248" s="525">
        <f t="shared" si="340"/>
        <v>0</v>
      </c>
      <c r="P248" s="527"/>
    </row>
    <row r="249" spans="1:17" ht="36" hidden="1" x14ac:dyDescent="0.25">
      <c r="A249" s="381">
        <v>6424</v>
      </c>
      <c r="B249" s="418" t="s">
        <v>266</v>
      </c>
      <c r="C249" s="626">
        <f t="shared" si="291"/>
        <v>0</v>
      </c>
      <c r="D249" s="523"/>
      <c r="E249" s="524"/>
      <c r="F249" s="525">
        <f t="shared" si="337"/>
        <v>0</v>
      </c>
      <c r="G249" s="523"/>
      <c r="H249" s="524"/>
      <c r="I249" s="525">
        <f t="shared" si="338"/>
        <v>0</v>
      </c>
      <c r="J249" s="526"/>
      <c r="K249" s="524"/>
      <c r="L249" s="525">
        <f t="shared" si="339"/>
        <v>0</v>
      </c>
      <c r="M249" s="523"/>
      <c r="N249" s="524"/>
      <c r="O249" s="525">
        <f t="shared" si="340"/>
        <v>0</v>
      </c>
      <c r="P249" s="527"/>
      <c r="Q249" s="569"/>
    </row>
    <row r="250" spans="1:17" ht="60" hidden="1" x14ac:dyDescent="0.25">
      <c r="A250" s="398">
        <v>6500</v>
      </c>
      <c r="B250" s="508" t="s">
        <v>267</v>
      </c>
      <c r="C250" s="628">
        <f t="shared" si="291"/>
        <v>0</v>
      </c>
      <c r="D250" s="543">
        <f t="shared" ref="D250:O250" si="341">SUM(D251)</f>
        <v>0</v>
      </c>
      <c r="E250" s="544">
        <f t="shared" si="341"/>
        <v>0</v>
      </c>
      <c r="F250" s="545">
        <f t="shared" si="341"/>
        <v>0</v>
      </c>
      <c r="G250" s="454">
        <f t="shared" si="341"/>
        <v>0</v>
      </c>
      <c r="H250" s="455">
        <f t="shared" si="341"/>
        <v>0</v>
      </c>
      <c r="I250" s="545">
        <f t="shared" si="341"/>
        <v>0</v>
      </c>
      <c r="J250" s="570">
        <f t="shared" si="341"/>
        <v>0</v>
      </c>
      <c r="K250" s="455">
        <f t="shared" si="341"/>
        <v>0</v>
      </c>
      <c r="L250" s="545">
        <f t="shared" si="341"/>
        <v>0</v>
      </c>
      <c r="M250" s="454">
        <f t="shared" si="341"/>
        <v>0</v>
      </c>
      <c r="N250" s="455">
        <f t="shared" si="341"/>
        <v>0</v>
      </c>
      <c r="O250" s="545">
        <f t="shared" si="341"/>
        <v>0</v>
      </c>
      <c r="P250" s="540"/>
      <c r="Q250" s="569"/>
    </row>
    <row r="251" spans="1:17" ht="48" hidden="1" x14ac:dyDescent="0.25">
      <c r="A251" s="381">
        <v>6510</v>
      </c>
      <c r="B251" s="418" t="s">
        <v>268</v>
      </c>
      <c r="C251" s="626">
        <f t="shared" si="291"/>
        <v>0</v>
      </c>
      <c r="D251" s="532"/>
      <c r="E251" s="533"/>
      <c r="F251" s="571">
        <f>D251+E251</f>
        <v>0</v>
      </c>
      <c r="G251" s="572"/>
      <c r="H251" s="573"/>
      <c r="I251" s="571">
        <f>G251+H251</f>
        <v>0</v>
      </c>
      <c r="J251" s="574"/>
      <c r="K251" s="573"/>
      <c r="L251" s="571">
        <f>J251+K251</f>
        <v>0</v>
      </c>
      <c r="M251" s="572"/>
      <c r="N251" s="573"/>
      <c r="O251" s="571">
        <f t="shared" ref="O251" si="342">M251+N251</f>
        <v>0</v>
      </c>
      <c r="P251" s="550"/>
      <c r="Q251" s="569"/>
    </row>
    <row r="252" spans="1:17" ht="48" hidden="1" x14ac:dyDescent="0.25">
      <c r="A252" s="575">
        <v>7000</v>
      </c>
      <c r="B252" s="575" t="s">
        <v>269</v>
      </c>
      <c r="C252" s="643">
        <f t="shared" si="291"/>
        <v>0</v>
      </c>
      <c r="D252" s="576">
        <f t="shared" ref="D252:E252" si="343">SUM(D253,D263)</f>
        <v>0</v>
      </c>
      <c r="E252" s="577">
        <f t="shared" si="343"/>
        <v>0</v>
      </c>
      <c r="F252" s="578">
        <f>SUM(F253,F263)</f>
        <v>0</v>
      </c>
      <c r="G252" s="576">
        <f t="shared" ref="G252:H252" si="344">SUM(G253,G263)</f>
        <v>0</v>
      </c>
      <c r="H252" s="577">
        <f t="shared" si="344"/>
        <v>0</v>
      </c>
      <c r="I252" s="578">
        <f>SUM(I253,I263)</f>
        <v>0</v>
      </c>
      <c r="J252" s="579">
        <f t="shared" ref="J252:K252" si="345">SUM(J253,J263)</f>
        <v>0</v>
      </c>
      <c r="K252" s="577">
        <f t="shared" si="345"/>
        <v>0</v>
      </c>
      <c r="L252" s="578">
        <f>SUM(L253,L263)</f>
        <v>0</v>
      </c>
      <c r="M252" s="576">
        <f t="shared" ref="M252:O252" si="346">SUM(M253,M263)</f>
        <v>0</v>
      </c>
      <c r="N252" s="577">
        <f t="shared" si="346"/>
        <v>0</v>
      </c>
      <c r="O252" s="578">
        <f t="shared" si="346"/>
        <v>0</v>
      </c>
      <c r="P252" s="273"/>
    </row>
    <row r="253" spans="1:17" ht="24" hidden="1" x14ac:dyDescent="0.25">
      <c r="A253" s="398">
        <v>7200</v>
      </c>
      <c r="B253" s="508" t="s">
        <v>270</v>
      </c>
      <c r="C253" s="624">
        <f t="shared" si="291"/>
        <v>0</v>
      </c>
      <c r="D253" s="509">
        <f t="shared" ref="D253:O253" si="347">SUM(D254,D255,D256,D257,D261,D262)</f>
        <v>0</v>
      </c>
      <c r="E253" s="510">
        <f t="shared" si="347"/>
        <v>0</v>
      </c>
      <c r="F253" s="511">
        <f t="shared" si="347"/>
        <v>0</v>
      </c>
      <c r="G253" s="509">
        <f t="shared" si="347"/>
        <v>0</v>
      </c>
      <c r="H253" s="510">
        <f t="shared" si="347"/>
        <v>0</v>
      </c>
      <c r="I253" s="511">
        <f t="shared" si="347"/>
        <v>0</v>
      </c>
      <c r="J253" s="512">
        <f t="shared" si="347"/>
        <v>0</v>
      </c>
      <c r="K253" s="510">
        <f t="shared" si="347"/>
        <v>0</v>
      </c>
      <c r="L253" s="511">
        <f t="shared" si="347"/>
        <v>0</v>
      </c>
      <c r="M253" s="509">
        <f t="shared" si="347"/>
        <v>0</v>
      </c>
      <c r="N253" s="510">
        <f t="shared" si="347"/>
        <v>0</v>
      </c>
      <c r="O253" s="511">
        <f t="shared" si="347"/>
        <v>0</v>
      </c>
      <c r="P253" s="513"/>
    </row>
    <row r="254" spans="1:17" ht="24" hidden="1" x14ac:dyDescent="0.25">
      <c r="A254" s="536">
        <v>7210</v>
      </c>
      <c r="B254" s="410" t="s">
        <v>271</v>
      </c>
      <c r="C254" s="625">
        <f t="shared" si="291"/>
        <v>0</v>
      </c>
      <c r="D254" s="518"/>
      <c r="E254" s="519"/>
      <c r="F254" s="520">
        <f t="shared" ref="F254:F256" si="348">D254+E254</f>
        <v>0</v>
      </c>
      <c r="G254" s="518"/>
      <c r="H254" s="519"/>
      <c r="I254" s="520">
        <f t="shared" ref="I254:I256" si="349">G254+H254</f>
        <v>0</v>
      </c>
      <c r="J254" s="521"/>
      <c r="K254" s="519"/>
      <c r="L254" s="520">
        <f t="shared" ref="L254:L256" si="350">J254+K254</f>
        <v>0</v>
      </c>
      <c r="M254" s="518"/>
      <c r="N254" s="519"/>
      <c r="O254" s="520">
        <f t="shared" ref="O254:O256" si="351">M254+N254</f>
        <v>0</v>
      </c>
      <c r="P254" s="522"/>
    </row>
    <row r="255" spans="1:17" s="569" customFormat="1" ht="36" hidden="1" x14ac:dyDescent="0.25">
      <c r="A255" s="528">
        <v>7220</v>
      </c>
      <c r="B255" s="418" t="s">
        <v>272</v>
      </c>
      <c r="C255" s="626">
        <f t="shared" si="291"/>
        <v>0</v>
      </c>
      <c r="D255" s="523"/>
      <c r="E255" s="524"/>
      <c r="F255" s="525">
        <f t="shared" si="348"/>
        <v>0</v>
      </c>
      <c r="G255" s="523"/>
      <c r="H255" s="524"/>
      <c r="I255" s="525">
        <f t="shared" si="349"/>
        <v>0</v>
      </c>
      <c r="J255" s="526"/>
      <c r="K255" s="524"/>
      <c r="L255" s="525">
        <f t="shared" si="350"/>
        <v>0</v>
      </c>
      <c r="M255" s="523"/>
      <c r="N255" s="524"/>
      <c r="O255" s="525">
        <f t="shared" si="351"/>
        <v>0</v>
      </c>
      <c r="P255" s="527"/>
    </row>
    <row r="256" spans="1:17" ht="24" hidden="1" x14ac:dyDescent="0.25">
      <c r="A256" s="528">
        <v>7230</v>
      </c>
      <c r="B256" s="418" t="s">
        <v>43</v>
      </c>
      <c r="C256" s="626">
        <f t="shared" si="291"/>
        <v>0</v>
      </c>
      <c r="D256" s="523"/>
      <c r="E256" s="524"/>
      <c r="F256" s="525">
        <f t="shared" si="348"/>
        <v>0</v>
      </c>
      <c r="G256" s="523"/>
      <c r="H256" s="524"/>
      <c r="I256" s="525">
        <f t="shared" si="349"/>
        <v>0</v>
      </c>
      <c r="J256" s="526"/>
      <c r="K256" s="524"/>
      <c r="L256" s="525">
        <f t="shared" si="350"/>
        <v>0</v>
      </c>
      <c r="M256" s="523"/>
      <c r="N256" s="524"/>
      <c r="O256" s="525">
        <f t="shared" si="351"/>
        <v>0</v>
      </c>
      <c r="P256" s="527"/>
    </row>
    <row r="257" spans="1:16" ht="24" hidden="1" x14ac:dyDescent="0.25">
      <c r="A257" s="528">
        <v>7240</v>
      </c>
      <c r="B257" s="418" t="s">
        <v>273</v>
      </c>
      <c r="C257" s="626">
        <f t="shared" si="291"/>
        <v>0</v>
      </c>
      <c r="D257" s="529">
        <f t="shared" ref="D257:K257" si="352">SUM(D258:D260)</f>
        <v>0</v>
      </c>
      <c r="E257" s="530">
        <f t="shared" si="352"/>
        <v>0</v>
      </c>
      <c r="F257" s="525">
        <f t="shared" si="352"/>
        <v>0</v>
      </c>
      <c r="G257" s="529">
        <f t="shared" si="352"/>
        <v>0</v>
      </c>
      <c r="H257" s="530">
        <f t="shared" si="352"/>
        <v>0</v>
      </c>
      <c r="I257" s="525">
        <f t="shared" si="352"/>
        <v>0</v>
      </c>
      <c r="J257" s="531">
        <f t="shared" si="352"/>
        <v>0</v>
      </c>
      <c r="K257" s="530">
        <f t="shared" si="352"/>
        <v>0</v>
      </c>
      <c r="L257" s="525">
        <f>SUM(L258:L260)</f>
        <v>0</v>
      </c>
      <c r="M257" s="529">
        <f t="shared" ref="M257:O257" si="353">SUM(M258:M260)</f>
        <v>0</v>
      </c>
      <c r="N257" s="530">
        <f t="shared" si="353"/>
        <v>0</v>
      </c>
      <c r="O257" s="525">
        <f t="shared" si="353"/>
        <v>0</v>
      </c>
      <c r="P257" s="527"/>
    </row>
    <row r="258" spans="1:16" ht="48" hidden="1" x14ac:dyDescent="0.25">
      <c r="A258" s="381">
        <v>7245</v>
      </c>
      <c r="B258" s="418" t="s">
        <v>274</v>
      </c>
      <c r="C258" s="626">
        <f t="shared" si="291"/>
        <v>0</v>
      </c>
      <c r="D258" s="523"/>
      <c r="E258" s="524"/>
      <c r="F258" s="525">
        <f t="shared" ref="F258:F262" si="354">D258+E258</f>
        <v>0</v>
      </c>
      <c r="G258" s="523"/>
      <c r="H258" s="524"/>
      <c r="I258" s="525">
        <f t="shared" ref="I258:I262" si="355">G258+H258</f>
        <v>0</v>
      </c>
      <c r="J258" s="526"/>
      <c r="K258" s="524"/>
      <c r="L258" s="525">
        <f t="shared" ref="L258:L262" si="356">J258+K258</f>
        <v>0</v>
      </c>
      <c r="M258" s="523"/>
      <c r="N258" s="524"/>
      <c r="O258" s="525">
        <f t="shared" ref="O258:O262" si="357">M258+N258</f>
        <v>0</v>
      </c>
      <c r="P258" s="527"/>
    </row>
    <row r="259" spans="1:16" ht="84.75" hidden="1" customHeight="1" x14ac:dyDescent="0.25">
      <c r="A259" s="381">
        <v>7246</v>
      </c>
      <c r="B259" s="418" t="s">
        <v>275</v>
      </c>
      <c r="C259" s="626">
        <f t="shared" si="291"/>
        <v>0</v>
      </c>
      <c r="D259" s="523"/>
      <c r="E259" s="524"/>
      <c r="F259" s="525">
        <f t="shared" si="354"/>
        <v>0</v>
      </c>
      <c r="G259" s="523"/>
      <c r="H259" s="524"/>
      <c r="I259" s="525">
        <f t="shared" si="355"/>
        <v>0</v>
      </c>
      <c r="J259" s="526"/>
      <c r="K259" s="524"/>
      <c r="L259" s="525">
        <f t="shared" si="356"/>
        <v>0</v>
      </c>
      <c r="M259" s="523"/>
      <c r="N259" s="524"/>
      <c r="O259" s="525">
        <f t="shared" si="357"/>
        <v>0</v>
      </c>
      <c r="P259" s="527"/>
    </row>
    <row r="260" spans="1:16" ht="36" hidden="1" x14ac:dyDescent="0.25">
      <c r="A260" s="381">
        <v>7247</v>
      </c>
      <c r="B260" s="418" t="s">
        <v>276</v>
      </c>
      <c r="C260" s="626">
        <f t="shared" si="291"/>
        <v>0</v>
      </c>
      <c r="D260" s="523"/>
      <c r="E260" s="524"/>
      <c r="F260" s="525">
        <f t="shared" si="354"/>
        <v>0</v>
      </c>
      <c r="G260" s="523"/>
      <c r="H260" s="524"/>
      <c r="I260" s="525">
        <f t="shared" si="355"/>
        <v>0</v>
      </c>
      <c r="J260" s="526"/>
      <c r="K260" s="524"/>
      <c r="L260" s="525">
        <f t="shared" si="356"/>
        <v>0</v>
      </c>
      <c r="M260" s="523"/>
      <c r="N260" s="524"/>
      <c r="O260" s="525">
        <f t="shared" si="357"/>
        <v>0</v>
      </c>
      <c r="P260" s="527"/>
    </row>
    <row r="261" spans="1:16" ht="24" hidden="1" x14ac:dyDescent="0.25">
      <c r="A261" s="528">
        <v>7260</v>
      </c>
      <c r="B261" s="418" t="s">
        <v>277</v>
      </c>
      <c r="C261" s="626">
        <f t="shared" si="291"/>
        <v>0</v>
      </c>
      <c r="D261" s="523"/>
      <c r="E261" s="524"/>
      <c r="F261" s="525">
        <f t="shared" si="354"/>
        <v>0</v>
      </c>
      <c r="G261" s="523"/>
      <c r="H261" s="524"/>
      <c r="I261" s="525">
        <f t="shared" si="355"/>
        <v>0</v>
      </c>
      <c r="J261" s="526"/>
      <c r="K261" s="524"/>
      <c r="L261" s="525">
        <f t="shared" si="356"/>
        <v>0</v>
      </c>
      <c r="M261" s="523"/>
      <c r="N261" s="524"/>
      <c r="O261" s="525">
        <f t="shared" si="357"/>
        <v>0</v>
      </c>
      <c r="P261" s="527"/>
    </row>
    <row r="262" spans="1:16" ht="60" hidden="1" x14ac:dyDescent="0.25">
      <c r="A262" s="528">
        <v>7270</v>
      </c>
      <c r="B262" s="418" t="s">
        <v>278</v>
      </c>
      <c r="C262" s="626">
        <f t="shared" si="291"/>
        <v>0</v>
      </c>
      <c r="D262" s="523"/>
      <c r="E262" s="524"/>
      <c r="F262" s="525">
        <f t="shared" si="354"/>
        <v>0</v>
      </c>
      <c r="G262" s="523"/>
      <c r="H262" s="524"/>
      <c r="I262" s="525">
        <f t="shared" si="355"/>
        <v>0</v>
      </c>
      <c r="J262" s="526"/>
      <c r="K262" s="524"/>
      <c r="L262" s="525">
        <f t="shared" si="356"/>
        <v>0</v>
      </c>
      <c r="M262" s="523"/>
      <c r="N262" s="524"/>
      <c r="O262" s="525">
        <f t="shared" si="357"/>
        <v>0</v>
      </c>
      <c r="P262" s="527"/>
    </row>
    <row r="263" spans="1:16" hidden="1" x14ac:dyDescent="0.25">
      <c r="A263" s="466">
        <v>7700</v>
      </c>
      <c r="B263" s="436" t="s">
        <v>279</v>
      </c>
      <c r="C263" s="628">
        <f t="shared" si="291"/>
        <v>0</v>
      </c>
      <c r="D263" s="543">
        <f t="shared" ref="D263:O263" si="358">D264</f>
        <v>0</v>
      </c>
      <c r="E263" s="544">
        <f t="shared" si="358"/>
        <v>0</v>
      </c>
      <c r="F263" s="545">
        <f t="shared" si="358"/>
        <v>0</v>
      </c>
      <c r="G263" s="543">
        <f t="shared" si="358"/>
        <v>0</v>
      </c>
      <c r="H263" s="544">
        <f t="shared" si="358"/>
        <v>0</v>
      </c>
      <c r="I263" s="545">
        <f t="shared" si="358"/>
        <v>0</v>
      </c>
      <c r="J263" s="546">
        <f t="shared" si="358"/>
        <v>0</v>
      </c>
      <c r="K263" s="544">
        <f t="shared" si="358"/>
        <v>0</v>
      </c>
      <c r="L263" s="545">
        <f t="shared" si="358"/>
        <v>0</v>
      </c>
      <c r="M263" s="543">
        <f t="shared" si="358"/>
        <v>0</v>
      </c>
      <c r="N263" s="544">
        <f t="shared" si="358"/>
        <v>0</v>
      </c>
      <c r="O263" s="545">
        <f t="shared" si="358"/>
        <v>0</v>
      </c>
      <c r="P263" s="540"/>
    </row>
    <row r="264" spans="1:16" hidden="1" x14ac:dyDescent="0.25">
      <c r="A264" s="514">
        <v>7720</v>
      </c>
      <c r="B264" s="410" t="s">
        <v>280</v>
      </c>
      <c r="C264" s="627">
        <f t="shared" si="291"/>
        <v>0</v>
      </c>
      <c r="D264" s="572"/>
      <c r="E264" s="573"/>
      <c r="F264" s="571">
        <f>D264+E264</f>
        <v>0</v>
      </c>
      <c r="G264" s="572"/>
      <c r="H264" s="573"/>
      <c r="I264" s="571">
        <f>G264+H264</f>
        <v>0</v>
      </c>
      <c r="J264" s="574"/>
      <c r="K264" s="573"/>
      <c r="L264" s="571">
        <f>J264+K264</f>
        <v>0</v>
      </c>
      <c r="M264" s="572"/>
      <c r="N264" s="573"/>
      <c r="O264" s="571">
        <f t="shared" ref="O264" si="359">M264+N264</f>
        <v>0</v>
      </c>
      <c r="P264" s="550"/>
    </row>
    <row r="265" spans="1:16" hidden="1" x14ac:dyDescent="0.25">
      <c r="A265" s="580">
        <v>9000</v>
      </c>
      <c r="B265" s="581" t="s">
        <v>281</v>
      </c>
      <c r="C265" s="644">
        <f t="shared" si="291"/>
        <v>0</v>
      </c>
      <c r="D265" s="582">
        <f t="shared" ref="D265:O266" si="360">D266</f>
        <v>0</v>
      </c>
      <c r="E265" s="583">
        <f t="shared" si="360"/>
        <v>0</v>
      </c>
      <c r="F265" s="584">
        <f t="shared" si="360"/>
        <v>0</v>
      </c>
      <c r="G265" s="582">
        <f t="shared" si="360"/>
        <v>0</v>
      </c>
      <c r="H265" s="583">
        <f t="shared" si="360"/>
        <v>0</v>
      </c>
      <c r="I265" s="584">
        <f>I266</f>
        <v>0</v>
      </c>
      <c r="J265" s="585">
        <f t="shared" si="360"/>
        <v>0</v>
      </c>
      <c r="K265" s="583">
        <f t="shared" si="360"/>
        <v>0</v>
      </c>
      <c r="L265" s="584">
        <f t="shared" si="360"/>
        <v>0</v>
      </c>
      <c r="M265" s="582">
        <f t="shared" si="360"/>
        <v>0</v>
      </c>
      <c r="N265" s="583">
        <f t="shared" si="360"/>
        <v>0</v>
      </c>
      <c r="O265" s="584">
        <f t="shared" si="360"/>
        <v>0</v>
      </c>
      <c r="P265" s="281"/>
    </row>
    <row r="266" spans="1:16" ht="24" hidden="1" x14ac:dyDescent="0.25">
      <c r="A266" s="586">
        <v>9200</v>
      </c>
      <c r="B266" s="418" t="s">
        <v>282</v>
      </c>
      <c r="C266" s="632">
        <f t="shared" si="291"/>
        <v>0</v>
      </c>
      <c r="D266" s="476">
        <f t="shared" si="360"/>
        <v>0</v>
      </c>
      <c r="E266" s="477">
        <f t="shared" si="360"/>
        <v>0</v>
      </c>
      <c r="F266" s="515">
        <f t="shared" si="360"/>
        <v>0</v>
      </c>
      <c r="G266" s="476">
        <f t="shared" si="360"/>
        <v>0</v>
      </c>
      <c r="H266" s="477">
        <f t="shared" si="360"/>
        <v>0</v>
      </c>
      <c r="I266" s="515">
        <f t="shared" si="360"/>
        <v>0</v>
      </c>
      <c r="J266" s="516">
        <f t="shared" si="360"/>
        <v>0</v>
      </c>
      <c r="K266" s="477">
        <f t="shared" si="360"/>
        <v>0</v>
      </c>
      <c r="L266" s="515">
        <f t="shared" si="360"/>
        <v>0</v>
      </c>
      <c r="M266" s="476">
        <f t="shared" si="360"/>
        <v>0</v>
      </c>
      <c r="N266" s="477">
        <f t="shared" si="360"/>
        <v>0</v>
      </c>
      <c r="O266" s="515">
        <f t="shared" si="360"/>
        <v>0</v>
      </c>
      <c r="P266" s="517"/>
    </row>
    <row r="267" spans="1:16" ht="24" hidden="1" x14ac:dyDescent="0.25">
      <c r="A267" s="587">
        <v>9260</v>
      </c>
      <c r="B267" s="418" t="s">
        <v>283</v>
      </c>
      <c r="C267" s="632">
        <f t="shared" si="291"/>
        <v>0</v>
      </c>
      <c r="D267" s="476">
        <f t="shared" ref="D267:O267" si="361">SUM(D268)</f>
        <v>0</v>
      </c>
      <c r="E267" s="477">
        <f t="shared" si="361"/>
        <v>0</v>
      </c>
      <c r="F267" s="515">
        <f t="shared" si="361"/>
        <v>0</v>
      </c>
      <c r="G267" s="476">
        <f t="shared" si="361"/>
        <v>0</v>
      </c>
      <c r="H267" s="477">
        <f t="shared" si="361"/>
        <v>0</v>
      </c>
      <c r="I267" s="515">
        <f t="shared" si="361"/>
        <v>0</v>
      </c>
      <c r="J267" s="516">
        <f t="shared" si="361"/>
        <v>0</v>
      </c>
      <c r="K267" s="477">
        <f t="shared" si="361"/>
        <v>0</v>
      </c>
      <c r="L267" s="515">
        <f t="shared" si="361"/>
        <v>0</v>
      </c>
      <c r="M267" s="476">
        <f t="shared" si="361"/>
        <v>0</v>
      </c>
      <c r="N267" s="477">
        <f t="shared" si="361"/>
        <v>0</v>
      </c>
      <c r="O267" s="515">
        <f t="shared" si="361"/>
        <v>0</v>
      </c>
      <c r="P267" s="517"/>
    </row>
    <row r="268" spans="1:16" ht="87" hidden="1" customHeight="1" x14ac:dyDescent="0.25">
      <c r="A268" s="588">
        <v>9263</v>
      </c>
      <c r="B268" s="418" t="s">
        <v>284</v>
      </c>
      <c r="C268" s="632">
        <f t="shared" si="291"/>
        <v>0</v>
      </c>
      <c r="D268" s="532"/>
      <c r="E268" s="533"/>
      <c r="F268" s="515">
        <f>D268+E268</f>
        <v>0</v>
      </c>
      <c r="G268" s="532"/>
      <c r="H268" s="533"/>
      <c r="I268" s="515">
        <f>G268+H268</f>
        <v>0</v>
      </c>
      <c r="J268" s="534"/>
      <c r="K268" s="533"/>
      <c r="L268" s="515">
        <f>J268+K268</f>
        <v>0</v>
      </c>
      <c r="M268" s="532"/>
      <c r="N268" s="533"/>
      <c r="O268" s="515">
        <f t="shared" ref="O268" si="362">M268+N268</f>
        <v>0</v>
      </c>
      <c r="P268" s="517"/>
    </row>
    <row r="269" spans="1:16" hidden="1" x14ac:dyDescent="0.25">
      <c r="A269" s="541"/>
      <c r="B269" s="418" t="s">
        <v>285</v>
      </c>
      <c r="C269" s="626">
        <f t="shared" si="291"/>
        <v>0</v>
      </c>
      <c r="D269" s="529">
        <f t="shared" ref="D269:E269" si="363">SUM(D270:D271)</f>
        <v>0</v>
      </c>
      <c r="E269" s="530">
        <f t="shared" si="363"/>
        <v>0</v>
      </c>
      <c r="F269" s="525">
        <f>SUM(F270:F271)</f>
        <v>0</v>
      </c>
      <c r="G269" s="529">
        <f t="shared" ref="G269:H269" si="364">SUM(G270:G271)</f>
        <v>0</v>
      </c>
      <c r="H269" s="530">
        <f t="shared" si="364"/>
        <v>0</v>
      </c>
      <c r="I269" s="525">
        <f>SUM(I270:I271)</f>
        <v>0</v>
      </c>
      <c r="J269" s="531">
        <f t="shared" ref="J269:K269" si="365">SUM(J270:J271)</f>
        <v>0</v>
      </c>
      <c r="K269" s="530">
        <f t="shared" si="365"/>
        <v>0</v>
      </c>
      <c r="L269" s="525">
        <f>SUM(L270:L271)</f>
        <v>0</v>
      </c>
      <c r="M269" s="529">
        <f t="shared" ref="M269:O269" si="366">SUM(M270:M271)</f>
        <v>0</v>
      </c>
      <c r="N269" s="530">
        <f t="shared" si="366"/>
        <v>0</v>
      </c>
      <c r="O269" s="525">
        <f t="shared" si="366"/>
        <v>0</v>
      </c>
      <c r="P269" s="527"/>
    </row>
    <row r="270" spans="1:16" hidden="1" x14ac:dyDescent="0.25">
      <c r="A270" s="541" t="s">
        <v>286</v>
      </c>
      <c r="B270" s="381" t="s">
        <v>287</v>
      </c>
      <c r="C270" s="626">
        <f t="shared" si="291"/>
        <v>0</v>
      </c>
      <c r="D270" s="523"/>
      <c r="E270" s="524"/>
      <c r="F270" s="525">
        <f t="shared" ref="F270:F271" si="367">D270+E270</f>
        <v>0</v>
      </c>
      <c r="G270" s="523"/>
      <c r="H270" s="524"/>
      <c r="I270" s="525">
        <f t="shared" ref="I270:I271" si="368">G270+H270</f>
        <v>0</v>
      </c>
      <c r="J270" s="526"/>
      <c r="K270" s="524"/>
      <c r="L270" s="525">
        <f t="shared" ref="L270:L271" si="369">J270+K270</f>
        <v>0</v>
      </c>
      <c r="M270" s="523"/>
      <c r="N270" s="524"/>
      <c r="O270" s="525">
        <f t="shared" ref="O270:O271" si="370">M270+N270</f>
        <v>0</v>
      </c>
      <c r="P270" s="527"/>
    </row>
    <row r="271" spans="1:16" ht="24" hidden="1" x14ac:dyDescent="0.25">
      <c r="A271" s="541" t="s">
        <v>288</v>
      </c>
      <c r="B271" s="589" t="s">
        <v>289</v>
      </c>
      <c r="C271" s="625">
        <f t="shared" si="291"/>
        <v>0</v>
      </c>
      <c r="D271" s="518"/>
      <c r="E271" s="519"/>
      <c r="F271" s="520">
        <f t="shared" si="367"/>
        <v>0</v>
      </c>
      <c r="G271" s="518"/>
      <c r="H271" s="519"/>
      <c r="I271" s="520">
        <f t="shared" si="368"/>
        <v>0</v>
      </c>
      <c r="J271" s="521"/>
      <c r="K271" s="519"/>
      <c r="L271" s="520">
        <f t="shared" si="369"/>
        <v>0</v>
      </c>
      <c r="M271" s="518"/>
      <c r="N271" s="519"/>
      <c r="O271" s="520">
        <f t="shared" si="370"/>
        <v>0</v>
      </c>
      <c r="P271" s="522"/>
    </row>
    <row r="272" spans="1:16" ht="12.75" thickBot="1" x14ac:dyDescent="0.3">
      <c r="A272" s="590"/>
      <c r="B272" s="590" t="s">
        <v>290</v>
      </c>
      <c r="C272" s="645">
        <f t="shared" si="291"/>
        <v>399866</v>
      </c>
      <c r="D272" s="591">
        <f>SUM(D269,D265,D252,D211,D182,D174,D160,D75,D53)</f>
        <v>386018</v>
      </c>
      <c r="E272" s="592">
        <f t="shared" ref="E272:O272" si="371">SUM(E269,E265,E252,E211,E182,E174,E160,E75,E53)</f>
        <v>0</v>
      </c>
      <c r="F272" s="593">
        <f t="shared" si="371"/>
        <v>386018</v>
      </c>
      <c r="G272" s="591">
        <f t="shared" si="371"/>
        <v>13848</v>
      </c>
      <c r="H272" s="592">
        <f t="shared" si="371"/>
        <v>0</v>
      </c>
      <c r="I272" s="593">
        <f t="shared" si="371"/>
        <v>13848</v>
      </c>
      <c r="J272" s="594">
        <f t="shared" si="371"/>
        <v>0</v>
      </c>
      <c r="K272" s="592">
        <f t="shared" si="371"/>
        <v>0</v>
      </c>
      <c r="L272" s="593">
        <f t="shared" si="371"/>
        <v>0</v>
      </c>
      <c r="M272" s="591">
        <f t="shared" si="371"/>
        <v>0</v>
      </c>
      <c r="N272" s="592">
        <f t="shared" si="371"/>
        <v>0</v>
      </c>
      <c r="O272" s="593">
        <f t="shared" si="371"/>
        <v>0</v>
      </c>
      <c r="P272" s="595"/>
    </row>
    <row r="273" spans="1:16" s="358" customFormat="1" ht="13.5" hidden="1" thickTop="1" thickBot="1" x14ac:dyDescent="0.3">
      <c r="A273" s="790" t="s">
        <v>291</v>
      </c>
      <c r="B273" s="791"/>
      <c r="C273" s="646">
        <f t="shared" si="291"/>
        <v>0</v>
      </c>
      <c r="D273" s="596">
        <f>SUM(D24,D25,D41,D43)-D51</f>
        <v>0</v>
      </c>
      <c r="E273" s="597">
        <f t="shared" ref="E273:F273" si="372">SUM(E24,E25,E41,E43)-E51</f>
        <v>0</v>
      </c>
      <c r="F273" s="598">
        <f t="shared" si="372"/>
        <v>0</v>
      </c>
      <c r="G273" s="596">
        <f>SUM(G24,G25,G43)-G51</f>
        <v>0</v>
      </c>
      <c r="H273" s="597">
        <f t="shared" ref="H273:I273" si="373">SUM(H24,H25,H43)-H51</f>
        <v>0</v>
      </c>
      <c r="I273" s="598">
        <f t="shared" si="373"/>
        <v>0</v>
      </c>
      <c r="J273" s="599">
        <f t="shared" ref="J273:K273" si="374">(J26+J43)-J51</f>
        <v>0</v>
      </c>
      <c r="K273" s="597">
        <f t="shared" si="374"/>
        <v>0</v>
      </c>
      <c r="L273" s="598">
        <f>(L26+L43)-L51</f>
        <v>0</v>
      </c>
      <c r="M273" s="596">
        <f t="shared" ref="M273:O273" si="375">M45-M51</f>
        <v>0</v>
      </c>
      <c r="N273" s="597">
        <f t="shared" si="375"/>
        <v>0</v>
      </c>
      <c r="O273" s="598">
        <f t="shared" si="375"/>
        <v>0</v>
      </c>
      <c r="P273" s="600"/>
    </row>
    <row r="274" spans="1:16" s="358" customFormat="1" ht="12.75" hidden="1" thickTop="1" x14ac:dyDescent="0.25">
      <c r="A274" s="792" t="s">
        <v>292</v>
      </c>
      <c r="B274" s="793"/>
      <c r="C274" s="647">
        <f t="shared" si="291"/>
        <v>0</v>
      </c>
      <c r="D274" s="601">
        <f t="shared" ref="D274:O274" si="376">SUM(D275,D276)-D283+D284</f>
        <v>0</v>
      </c>
      <c r="E274" s="602">
        <f t="shared" si="376"/>
        <v>0</v>
      </c>
      <c r="F274" s="603">
        <f t="shared" si="376"/>
        <v>0</v>
      </c>
      <c r="G274" s="601">
        <f t="shared" si="376"/>
        <v>0</v>
      </c>
      <c r="H274" s="602">
        <f t="shared" si="376"/>
        <v>0</v>
      </c>
      <c r="I274" s="603">
        <f t="shared" si="376"/>
        <v>0</v>
      </c>
      <c r="J274" s="604">
        <f t="shared" si="376"/>
        <v>0</v>
      </c>
      <c r="K274" s="602">
        <f t="shared" si="376"/>
        <v>0</v>
      </c>
      <c r="L274" s="603">
        <f t="shared" si="376"/>
        <v>0</v>
      </c>
      <c r="M274" s="601">
        <f t="shared" si="376"/>
        <v>0</v>
      </c>
      <c r="N274" s="602">
        <f t="shared" si="376"/>
        <v>0</v>
      </c>
      <c r="O274" s="603">
        <f t="shared" si="376"/>
        <v>0</v>
      </c>
      <c r="P274" s="605"/>
    </row>
    <row r="275" spans="1:16" s="358" customFormat="1" ht="13.5" hidden="1" thickTop="1" thickBot="1" x14ac:dyDescent="0.3">
      <c r="A275" s="484" t="s">
        <v>293</v>
      </c>
      <c r="B275" s="484" t="s">
        <v>294</v>
      </c>
      <c r="C275" s="634">
        <f t="shared" si="291"/>
        <v>0</v>
      </c>
      <c r="D275" s="485">
        <f>D21-D269</f>
        <v>0</v>
      </c>
      <c r="E275" s="485">
        <f t="shared" ref="E275:O275" si="377">E21-E269</f>
        <v>0</v>
      </c>
      <c r="F275" s="485">
        <f t="shared" si="377"/>
        <v>0</v>
      </c>
      <c r="G275" s="485">
        <f t="shared" si="377"/>
        <v>0</v>
      </c>
      <c r="H275" s="485">
        <f t="shared" si="377"/>
        <v>0</v>
      </c>
      <c r="I275" s="485">
        <f t="shared" si="377"/>
        <v>0</v>
      </c>
      <c r="J275" s="485">
        <f t="shared" si="377"/>
        <v>0</v>
      </c>
      <c r="K275" s="485">
        <f t="shared" si="377"/>
        <v>0</v>
      </c>
      <c r="L275" s="634">
        <f t="shared" si="377"/>
        <v>0</v>
      </c>
      <c r="M275" s="485">
        <f t="shared" si="377"/>
        <v>0</v>
      </c>
      <c r="N275" s="485">
        <f t="shared" si="377"/>
        <v>0</v>
      </c>
      <c r="O275" s="634">
        <f t="shared" si="377"/>
        <v>0</v>
      </c>
      <c r="P275" s="648"/>
    </row>
    <row r="276" spans="1:16" s="358" customFormat="1" ht="12.75" hidden="1" thickTop="1" x14ac:dyDescent="0.25">
      <c r="A276" s="606" t="s">
        <v>295</v>
      </c>
      <c r="B276" s="606" t="s">
        <v>296</v>
      </c>
      <c r="C276" s="647">
        <f t="shared" si="291"/>
        <v>0</v>
      </c>
      <c r="D276" s="601">
        <f t="shared" ref="D276:O276" si="378">SUM(D277,D279,D281)-SUM(D278,D280,D282)</f>
        <v>0</v>
      </c>
      <c r="E276" s="602">
        <f t="shared" si="378"/>
        <v>0</v>
      </c>
      <c r="F276" s="603">
        <f t="shared" si="378"/>
        <v>0</v>
      </c>
      <c r="G276" s="601">
        <f t="shared" si="378"/>
        <v>0</v>
      </c>
      <c r="H276" s="602">
        <f t="shared" si="378"/>
        <v>0</v>
      </c>
      <c r="I276" s="603">
        <f t="shared" si="378"/>
        <v>0</v>
      </c>
      <c r="J276" s="604">
        <f t="shared" si="378"/>
        <v>0</v>
      </c>
      <c r="K276" s="602">
        <f t="shared" si="378"/>
        <v>0</v>
      </c>
      <c r="L276" s="603">
        <f t="shared" si="378"/>
        <v>0</v>
      </c>
      <c r="M276" s="601">
        <f t="shared" si="378"/>
        <v>0</v>
      </c>
      <c r="N276" s="602">
        <f t="shared" si="378"/>
        <v>0</v>
      </c>
      <c r="O276" s="603">
        <f t="shared" si="378"/>
        <v>0</v>
      </c>
      <c r="P276" s="605"/>
    </row>
    <row r="277" spans="1:16" ht="12.75" hidden="1" thickTop="1" x14ac:dyDescent="0.25">
      <c r="A277" s="607" t="s">
        <v>297</v>
      </c>
      <c r="B277" s="475" t="s">
        <v>298</v>
      </c>
      <c r="C277" s="627">
        <f t="shared" ref="C277:C284" si="379">F277+I277+L277+O277</f>
        <v>0</v>
      </c>
      <c r="D277" s="572"/>
      <c r="E277" s="573"/>
      <c r="F277" s="571">
        <f t="shared" ref="F277:F284" si="380">D277+E277</f>
        <v>0</v>
      </c>
      <c r="G277" s="572"/>
      <c r="H277" s="573"/>
      <c r="I277" s="571">
        <f t="shared" ref="I277:I284" si="381">G277+H277</f>
        <v>0</v>
      </c>
      <c r="J277" s="574"/>
      <c r="K277" s="573"/>
      <c r="L277" s="571">
        <f t="shared" ref="L277:L284" si="382">J277+K277</f>
        <v>0</v>
      </c>
      <c r="M277" s="572"/>
      <c r="N277" s="573"/>
      <c r="O277" s="571">
        <f t="shared" ref="O277:O284" si="383">M277+N277</f>
        <v>0</v>
      </c>
      <c r="P277" s="550"/>
    </row>
    <row r="278" spans="1:16" ht="24.75" hidden="1" thickTop="1" x14ac:dyDescent="0.25">
      <c r="A278" s="541" t="s">
        <v>299</v>
      </c>
      <c r="B278" s="380" t="s">
        <v>300</v>
      </c>
      <c r="C278" s="626">
        <f t="shared" si="379"/>
        <v>0</v>
      </c>
      <c r="D278" s="523"/>
      <c r="E278" s="524"/>
      <c r="F278" s="525">
        <f t="shared" si="380"/>
        <v>0</v>
      </c>
      <c r="G278" s="523"/>
      <c r="H278" s="524"/>
      <c r="I278" s="525">
        <f t="shared" si="381"/>
        <v>0</v>
      </c>
      <c r="J278" s="526"/>
      <c r="K278" s="524"/>
      <c r="L278" s="525">
        <f t="shared" si="382"/>
        <v>0</v>
      </c>
      <c r="M278" s="523"/>
      <c r="N278" s="524"/>
      <c r="O278" s="525">
        <f t="shared" si="383"/>
        <v>0</v>
      </c>
      <c r="P278" s="527"/>
    </row>
    <row r="279" spans="1:16" ht="12.75" hidden="1" thickTop="1" x14ac:dyDescent="0.25">
      <c r="A279" s="541" t="s">
        <v>301</v>
      </c>
      <c r="B279" s="380" t="s">
        <v>302</v>
      </c>
      <c r="C279" s="626">
        <f t="shared" si="379"/>
        <v>0</v>
      </c>
      <c r="D279" s="523"/>
      <c r="E279" s="524"/>
      <c r="F279" s="525">
        <f t="shared" si="380"/>
        <v>0</v>
      </c>
      <c r="G279" s="523"/>
      <c r="H279" s="524"/>
      <c r="I279" s="525">
        <f t="shared" si="381"/>
        <v>0</v>
      </c>
      <c r="J279" s="526"/>
      <c r="K279" s="524"/>
      <c r="L279" s="525">
        <f t="shared" si="382"/>
        <v>0</v>
      </c>
      <c r="M279" s="523"/>
      <c r="N279" s="524"/>
      <c r="O279" s="525">
        <f t="shared" si="383"/>
        <v>0</v>
      </c>
      <c r="P279" s="527"/>
    </row>
    <row r="280" spans="1:16" ht="24.75" hidden="1" thickTop="1" x14ac:dyDescent="0.25">
      <c r="A280" s="541" t="s">
        <v>303</v>
      </c>
      <c r="B280" s="380" t="s">
        <v>304</v>
      </c>
      <c r="C280" s="626">
        <f t="shared" si="379"/>
        <v>0</v>
      </c>
      <c r="D280" s="523"/>
      <c r="E280" s="524"/>
      <c r="F280" s="525">
        <f t="shared" si="380"/>
        <v>0</v>
      </c>
      <c r="G280" s="523"/>
      <c r="H280" s="524"/>
      <c r="I280" s="525">
        <f t="shared" si="381"/>
        <v>0</v>
      </c>
      <c r="J280" s="526"/>
      <c r="K280" s="524"/>
      <c r="L280" s="525">
        <f t="shared" si="382"/>
        <v>0</v>
      </c>
      <c r="M280" s="523"/>
      <c r="N280" s="524"/>
      <c r="O280" s="525">
        <f t="shared" si="383"/>
        <v>0</v>
      </c>
      <c r="P280" s="527"/>
    </row>
    <row r="281" spans="1:16" ht="12.75" hidden="1" thickTop="1" x14ac:dyDescent="0.25">
      <c r="A281" s="541" t="s">
        <v>305</v>
      </c>
      <c r="B281" s="380" t="s">
        <v>306</v>
      </c>
      <c r="C281" s="626">
        <f t="shared" si="379"/>
        <v>0</v>
      </c>
      <c r="D281" s="523"/>
      <c r="E281" s="524"/>
      <c r="F281" s="525">
        <f t="shared" si="380"/>
        <v>0</v>
      </c>
      <c r="G281" s="523"/>
      <c r="H281" s="524"/>
      <c r="I281" s="525">
        <f t="shared" si="381"/>
        <v>0</v>
      </c>
      <c r="J281" s="526"/>
      <c r="K281" s="524"/>
      <c r="L281" s="525">
        <f t="shared" si="382"/>
        <v>0</v>
      </c>
      <c r="M281" s="523"/>
      <c r="N281" s="524"/>
      <c r="O281" s="525">
        <f t="shared" si="383"/>
        <v>0</v>
      </c>
      <c r="P281" s="527"/>
    </row>
    <row r="282" spans="1:16" ht="24.75" hidden="1" thickTop="1" x14ac:dyDescent="0.25">
      <c r="A282" s="608" t="s">
        <v>307</v>
      </c>
      <c r="B282" s="609" t="s">
        <v>308</v>
      </c>
      <c r="C282" s="641">
        <f t="shared" si="379"/>
        <v>0</v>
      </c>
      <c r="D282" s="554"/>
      <c r="E282" s="555"/>
      <c r="F282" s="556">
        <f t="shared" si="380"/>
        <v>0</v>
      </c>
      <c r="G282" s="554"/>
      <c r="H282" s="555"/>
      <c r="I282" s="556">
        <f t="shared" si="381"/>
        <v>0</v>
      </c>
      <c r="J282" s="557"/>
      <c r="K282" s="555"/>
      <c r="L282" s="556">
        <f t="shared" si="382"/>
        <v>0</v>
      </c>
      <c r="M282" s="554"/>
      <c r="N282" s="555"/>
      <c r="O282" s="556">
        <f t="shared" si="383"/>
        <v>0</v>
      </c>
      <c r="P282" s="552"/>
    </row>
    <row r="283" spans="1:16" s="358" customFormat="1" ht="13.5" hidden="1" thickTop="1" thickBot="1" x14ac:dyDescent="0.3">
      <c r="A283" s="610" t="s">
        <v>309</v>
      </c>
      <c r="B283" s="610" t="s">
        <v>310</v>
      </c>
      <c r="C283" s="646">
        <f t="shared" si="379"/>
        <v>0</v>
      </c>
      <c r="D283" s="611"/>
      <c r="E283" s="612"/>
      <c r="F283" s="598">
        <f t="shared" si="380"/>
        <v>0</v>
      </c>
      <c r="G283" s="611"/>
      <c r="H283" s="612"/>
      <c r="I283" s="598">
        <f t="shared" si="381"/>
        <v>0</v>
      </c>
      <c r="J283" s="613"/>
      <c r="K283" s="612"/>
      <c r="L283" s="598">
        <f t="shared" si="382"/>
        <v>0</v>
      </c>
      <c r="M283" s="611"/>
      <c r="N283" s="612"/>
      <c r="O283" s="598">
        <f t="shared" si="383"/>
        <v>0</v>
      </c>
      <c r="P283" s="600"/>
    </row>
    <row r="284" spans="1:16" s="358" customFormat="1" ht="48.75" hidden="1" thickTop="1" x14ac:dyDescent="0.25">
      <c r="A284" s="606" t="s">
        <v>311</v>
      </c>
      <c r="B284" s="614" t="s">
        <v>312</v>
      </c>
      <c r="C284" s="647">
        <f t="shared" si="379"/>
        <v>0</v>
      </c>
      <c r="D284" s="615"/>
      <c r="E284" s="616"/>
      <c r="F284" s="511">
        <f t="shared" si="380"/>
        <v>0</v>
      </c>
      <c r="G284" s="547"/>
      <c r="H284" s="548"/>
      <c r="I284" s="511">
        <f t="shared" si="381"/>
        <v>0</v>
      </c>
      <c r="J284" s="549"/>
      <c r="K284" s="548"/>
      <c r="L284" s="511">
        <f t="shared" si="382"/>
        <v>0</v>
      </c>
      <c r="M284" s="547"/>
      <c r="N284" s="548"/>
      <c r="O284" s="511">
        <f t="shared" si="383"/>
        <v>0</v>
      </c>
      <c r="P284" s="535"/>
    </row>
    <row r="285" spans="1:16" ht="12.75" thickTop="1" x14ac:dyDescent="0.25">
      <c r="A285" s="330"/>
      <c r="B285" s="330"/>
      <c r="C285" s="330"/>
      <c r="D285" s="330"/>
      <c r="E285" s="330"/>
      <c r="F285" s="330"/>
      <c r="G285" s="330"/>
      <c r="H285" s="330"/>
      <c r="I285" s="330"/>
      <c r="J285" s="330"/>
      <c r="K285" s="330"/>
      <c r="L285" s="330"/>
      <c r="M285" s="330"/>
      <c r="N285" s="330"/>
      <c r="O285" s="330"/>
      <c r="P285" s="330"/>
    </row>
    <row r="286" spans="1:16" x14ac:dyDescent="0.25">
      <c r="A286" s="330"/>
      <c r="B286" s="330"/>
      <c r="C286" s="330"/>
      <c r="D286" s="330"/>
      <c r="E286" s="330"/>
      <c r="F286" s="330"/>
      <c r="G286" s="330"/>
      <c r="H286" s="330"/>
      <c r="I286" s="330"/>
      <c r="J286" s="330"/>
      <c r="K286" s="330"/>
      <c r="L286" s="330"/>
      <c r="M286" s="330"/>
      <c r="N286" s="330"/>
      <c r="O286" s="330"/>
      <c r="P286" s="330"/>
    </row>
    <row r="287" spans="1:16" x14ac:dyDescent="0.25">
      <c r="A287" s="330"/>
      <c r="B287" s="330"/>
      <c r="C287" s="330"/>
      <c r="D287" s="330"/>
      <c r="E287" s="330"/>
      <c r="F287" s="330"/>
      <c r="G287" s="330"/>
      <c r="H287" s="330"/>
      <c r="I287" s="330"/>
      <c r="J287" s="330"/>
      <c r="K287" s="330"/>
      <c r="L287" s="330"/>
      <c r="M287" s="330"/>
      <c r="N287" s="330"/>
      <c r="O287" s="330"/>
      <c r="P287" s="330"/>
    </row>
    <row r="288" spans="1:16" x14ac:dyDescent="0.25">
      <c r="A288" s="330"/>
      <c r="B288" s="330"/>
      <c r="C288" s="330"/>
      <c r="D288" s="330"/>
      <c r="E288" s="330"/>
      <c r="F288" s="330"/>
      <c r="G288" s="330"/>
      <c r="H288" s="330"/>
      <c r="I288" s="330"/>
      <c r="J288" s="330"/>
      <c r="K288" s="330"/>
      <c r="L288" s="330"/>
      <c r="M288" s="330"/>
      <c r="N288" s="330"/>
      <c r="O288" s="330"/>
      <c r="P288" s="330"/>
    </row>
    <row r="289" spans="1:16" x14ac:dyDescent="0.25">
      <c r="A289" s="330"/>
      <c r="B289" s="330"/>
      <c r="C289" s="330"/>
      <c r="D289" s="330"/>
      <c r="E289" s="330"/>
      <c r="F289" s="330"/>
      <c r="G289" s="330"/>
      <c r="H289" s="330"/>
      <c r="I289" s="330"/>
      <c r="J289" s="330"/>
      <c r="K289" s="330"/>
      <c r="L289" s="330"/>
      <c r="M289" s="330"/>
      <c r="N289" s="330"/>
      <c r="O289" s="330"/>
      <c r="P289" s="330"/>
    </row>
    <row r="290" spans="1:16" x14ac:dyDescent="0.25">
      <c r="A290" s="330"/>
      <c r="B290" s="330"/>
      <c r="C290" s="330"/>
      <c r="D290" s="330"/>
      <c r="E290" s="330"/>
      <c r="F290" s="330"/>
      <c r="G290" s="330"/>
      <c r="H290" s="330"/>
      <c r="I290" s="330"/>
      <c r="J290" s="330"/>
      <c r="K290" s="330"/>
      <c r="L290" s="330"/>
      <c r="M290" s="330"/>
      <c r="N290" s="330"/>
      <c r="O290" s="330"/>
      <c r="P290" s="330"/>
    </row>
    <row r="291" spans="1:16" x14ac:dyDescent="0.25">
      <c r="A291" s="330"/>
      <c r="B291" s="330"/>
      <c r="C291" s="330"/>
      <c r="D291" s="330"/>
      <c r="E291" s="330"/>
      <c r="F291" s="330"/>
      <c r="G291" s="330"/>
      <c r="H291" s="330"/>
      <c r="I291" s="330"/>
      <c r="J291" s="330"/>
      <c r="K291" s="330"/>
      <c r="L291" s="330"/>
      <c r="M291" s="330"/>
      <c r="N291" s="330"/>
      <c r="O291" s="330"/>
      <c r="P291" s="330"/>
    </row>
    <row r="292" spans="1:16" x14ac:dyDescent="0.25">
      <c r="A292" s="330"/>
      <c r="B292" s="330"/>
      <c r="C292" s="330"/>
      <c r="D292" s="330"/>
      <c r="E292" s="330"/>
      <c r="F292" s="330"/>
      <c r="G292" s="330"/>
      <c r="H292" s="330"/>
      <c r="I292" s="330"/>
      <c r="J292" s="330"/>
      <c r="K292" s="330"/>
      <c r="L292" s="330"/>
      <c r="M292" s="330"/>
      <c r="N292" s="330"/>
      <c r="O292" s="330"/>
      <c r="P292" s="330"/>
    </row>
    <row r="293" spans="1:16" x14ac:dyDescent="0.25">
      <c r="A293" s="330"/>
      <c r="B293" s="330"/>
      <c r="C293" s="330"/>
      <c r="D293" s="330"/>
      <c r="E293" s="330"/>
      <c r="F293" s="330"/>
      <c r="G293" s="330"/>
      <c r="H293" s="330"/>
      <c r="I293" s="330"/>
      <c r="J293" s="330"/>
      <c r="K293" s="330"/>
      <c r="L293" s="330"/>
      <c r="M293" s="330"/>
      <c r="N293" s="330"/>
      <c r="O293" s="330"/>
      <c r="P293" s="330"/>
    </row>
    <row r="294" spans="1:16" x14ac:dyDescent="0.25">
      <c r="A294" s="330"/>
      <c r="B294" s="330"/>
      <c r="C294" s="330"/>
      <c r="D294" s="330"/>
      <c r="E294" s="330"/>
      <c r="F294" s="330"/>
      <c r="G294" s="330"/>
      <c r="H294" s="330"/>
      <c r="I294" s="330"/>
      <c r="J294" s="330"/>
      <c r="K294" s="330"/>
      <c r="L294" s="330"/>
      <c r="M294" s="330"/>
      <c r="N294" s="330"/>
      <c r="O294" s="330"/>
      <c r="P294" s="330"/>
    </row>
    <row r="295" spans="1:16" x14ac:dyDescent="0.25">
      <c r="A295" s="330"/>
      <c r="B295" s="330"/>
      <c r="C295" s="330"/>
      <c r="D295" s="330"/>
      <c r="E295" s="330"/>
      <c r="F295" s="330"/>
      <c r="G295" s="330"/>
      <c r="H295" s="330"/>
      <c r="I295" s="330"/>
      <c r="J295" s="330"/>
      <c r="K295" s="330"/>
      <c r="L295" s="330"/>
      <c r="M295" s="330"/>
      <c r="N295" s="330"/>
      <c r="O295" s="330"/>
      <c r="P295" s="330"/>
    </row>
    <row r="296" spans="1:16" x14ac:dyDescent="0.25">
      <c r="A296" s="330"/>
      <c r="B296" s="330"/>
      <c r="C296" s="330"/>
      <c r="D296" s="330"/>
      <c r="E296" s="330"/>
      <c r="F296" s="330"/>
      <c r="G296" s="330"/>
      <c r="H296" s="330"/>
      <c r="I296" s="330"/>
      <c r="J296" s="330"/>
      <c r="K296" s="330"/>
      <c r="L296" s="330"/>
      <c r="M296" s="330"/>
      <c r="N296" s="330"/>
      <c r="O296" s="330"/>
      <c r="P296" s="330"/>
    </row>
    <row r="297" spans="1:16" x14ac:dyDescent="0.25">
      <c r="A297" s="330"/>
      <c r="B297" s="330"/>
      <c r="C297" s="330"/>
      <c r="D297" s="330"/>
      <c r="E297" s="330"/>
      <c r="F297" s="330"/>
      <c r="G297" s="330"/>
      <c r="H297" s="330"/>
      <c r="I297" s="330"/>
      <c r="J297" s="330"/>
      <c r="K297" s="330"/>
      <c r="L297" s="330"/>
      <c r="M297" s="330"/>
      <c r="N297" s="330"/>
      <c r="O297" s="330"/>
      <c r="P297" s="330"/>
    </row>
    <row r="298" spans="1:16" x14ac:dyDescent="0.25">
      <c r="A298" s="330"/>
      <c r="B298" s="330"/>
      <c r="C298" s="330"/>
      <c r="D298" s="330"/>
      <c r="E298" s="330"/>
      <c r="F298" s="330"/>
      <c r="G298" s="330"/>
      <c r="H298" s="330"/>
      <c r="I298" s="330"/>
      <c r="J298" s="330"/>
      <c r="K298" s="330"/>
      <c r="L298" s="330"/>
      <c r="M298" s="330"/>
      <c r="N298" s="330"/>
      <c r="O298" s="330"/>
      <c r="P298" s="330"/>
    </row>
    <row r="299" spans="1:16" x14ac:dyDescent="0.25">
      <c r="A299" s="330"/>
      <c r="B299" s="330"/>
      <c r="C299" s="330"/>
      <c r="D299" s="330"/>
      <c r="E299" s="330"/>
      <c r="F299" s="330"/>
      <c r="G299" s="330"/>
      <c r="H299" s="330"/>
      <c r="I299" s="330"/>
      <c r="J299" s="330"/>
      <c r="K299" s="330"/>
      <c r="L299" s="330"/>
      <c r="M299" s="330"/>
      <c r="N299" s="330"/>
      <c r="O299" s="330"/>
      <c r="P299" s="330"/>
    </row>
  </sheetData>
  <sheetProtection algorithmName="SHA-512" hashValue="2sbxUdHUYjNTwqhhqQr/rdpfokMcvNPa9kLFOVWd5gU3ugexayoV1JUFuRXm8rki+p/WP/5rRNud2r/qssdMCQ==" saltValue="4fZCu1mLTAg4Yeuul/saFg==" spinCount="100000" sheet="1" formatCells="0" formatColumns="0" formatRows="0" sort="0"/>
  <autoFilter ref="A18:P284">
    <filterColumn colId="2">
      <filters>
        <filter val="1 200"/>
        <filter val="1 363"/>
        <filter val="1 368"/>
        <filter val="1 563"/>
        <filter val="1 915"/>
        <filter val="10 090"/>
        <filter val="16 744"/>
        <filter val="165"/>
        <filter val="170"/>
        <filter val="2 078"/>
        <filter val="2 179"/>
        <filter val="2 293"/>
        <filter val="2 467"/>
        <filter val="2 591"/>
        <filter val="2 642"/>
        <filter val="200"/>
        <filter val="21 822"/>
        <filter val="22 663"/>
        <filter val="220"/>
        <filter val="238"/>
        <filter val="260 654"/>
        <filter val="272 134"/>
        <filter val="28 725"/>
        <filter val="3 180"/>
        <filter val="371 744"/>
        <filter val="385"/>
        <filter val="394 407"/>
        <filter val="399 866"/>
        <filter val="4 444"/>
        <filter val="4 877"/>
        <filter val="4 940"/>
        <filter val="435"/>
        <filter val="475"/>
        <filter val="5 397"/>
        <filter val="5 459"/>
        <filter val="5 919"/>
        <filter val="50"/>
        <filter val="500"/>
        <filter val="52"/>
        <filter val="551"/>
        <filter val="59"/>
        <filter val="599"/>
        <filter val="6 403"/>
        <filter val="62"/>
        <filter val="70"/>
        <filter val="70 885"/>
        <filter val="79"/>
        <filter val="825"/>
        <filter val="9 187"/>
        <filter val="99 610"/>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21.pielikums Jūrmalas pilsētas domes
2020.gada 27.marta saistošajiem noteikumiem Nr.9
(protokols Nr.5, 6.punkts)
 </firstHeader>
    <firstFooter>&amp;L&amp;9&amp;D; &amp;T&amp;R&amp;9&amp;P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S9" sqref="S8:T9"/>
    </sheetView>
  </sheetViews>
  <sheetFormatPr defaultColWidth="9.140625" defaultRowHeight="12" outlineLevelCol="1" x14ac:dyDescent="0.25"/>
  <cols>
    <col min="1" max="1" width="10.85546875" style="617" customWidth="1"/>
    <col min="2" max="2" width="28" style="617" customWidth="1"/>
    <col min="3" max="3" width="8" style="617" customWidth="1"/>
    <col min="4" max="5" width="8.7109375" style="617" hidden="1" customWidth="1" outlineLevel="1"/>
    <col min="6" max="6" width="8.7109375" style="617" customWidth="1" collapsed="1"/>
    <col min="7" max="8" width="8.7109375" style="617" hidden="1" customWidth="1" outlineLevel="1"/>
    <col min="9" max="9" width="8.7109375" style="617" customWidth="1" collapsed="1"/>
    <col min="10" max="11" width="8.28515625" style="617" hidden="1" customWidth="1" outlineLevel="1"/>
    <col min="12" max="12" width="8.28515625" style="617" customWidth="1" collapsed="1"/>
    <col min="13" max="14" width="7.42578125" style="617" hidden="1" customWidth="1" outlineLevel="1"/>
    <col min="15" max="15" width="7.42578125" style="617" customWidth="1" collapsed="1"/>
    <col min="16" max="16" width="26.7109375" style="617" hidden="1" customWidth="1" outlineLevel="1"/>
    <col min="17" max="17" width="9.140625" style="330" collapsed="1"/>
    <col min="18" max="16384" width="9.140625" style="330"/>
  </cols>
  <sheetData>
    <row r="1" spans="1:17" x14ac:dyDescent="0.25">
      <c r="A1" s="328"/>
      <c r="B1" s="328"/>
      <c r="C1" s="328"/>
      <c r="D1" s="328"/>
      <c r="E1" s="328"/>
      <c r="F1" s="328"/>
      <c r="G1" s="328"/>
      <c r="H1" s="328"/>
      <c r="I1" s="328"/>
      <c r="J1" s="328"/>
      <c r="K1" s="328"/>
      <c r="L1" s="328"/>
      <c r="M1" s="328"/>
      <c r="N1" s="328"/>
      <c r="O1" s="329" t="s">
        <v>458</v>
      </c>
      <c r="P1" s="328"/>
    </row>
    <row r="2" spans="1:17" ht="35.25" customHeight="1" x14ac:dyDescent="0.25">
      <c r="A2" s="775" t="s">
        <v>1</v>
      </c>
      <c r="B2" s="776"/>
      <c r="C2" s="776"/>
      <c r="D2" s="776"/>
      <c r="E2" s="776"/>
      <c r="F2" s="776"/>
      <c r="G2" s="776"/>
      <c r="H2" s="776"/>
      <c r="I2" s="776"/>
      <c r="J2" s="776"/>
      <c r="K2" s="776"/>
      <c r="L2" s="776"/>
      <c r="M2" s="776"/>
      <c r="N2" s="776"/>
      <c r="O2" s="776"/>
      <c r="P2" s="777"/>
      <c r="Q2" s="331"/>
    </row>
    <row r="3" spans="1:17" ht="12.75" customHeight="1" x14ac:dyDescent="0.25">
      <c r="A3" s="332" t="s">
        <v>2</v>
      </c>
      <c r="B3" s="333"/>
      <c r="C3" s="773" t="s">
        <v>3</v>
      </c>
      <c r="D3" s="773"/>
      <c r="E3" s="773"/>
      <c r="F3" s="773"/>
      <c r="G3" s="773"/>
      <c r="H3" s="773"/>
      <c r="I3" s="773"/>
      <c r="J3" s="773"/>
      <c r="K3" s="773"/>
      <c r="L3" s="773"/>
      <c r="M3" s="773"/>
      <c r="N3" s="773"/>
      <c r="O3" s="773"/>
      <c r="P3" s="774"/>
      <c r="Q3" s="331"/>
    </row>
    <row r="4" spans="1:17" ht="12.75" customHeight="1" x14ac:dyDescent="0.25">
      <c r="A4" s="332" t="s">
        <v>4</v>
      </c>
      <c r="B4" s="333"/>
      <c r="C4" s="773" t="s">
        <v>5</v>
      </c>
      <c r="D4" s="773"/>
      <c r="E4" s="773"/>
      <c r="F4" s="773"/>
      <c r="G4" s="773"/>
      <c r="H4" s="773"/>
      <c r="I4" s="773"/>
      <c r="J4" s="773"/>
      <c r="K4" s="773"/>
      <c r="L4" s="773"/>
      <c r="M4" s="773"/>
      <c r="N4" s="773"/>
      <c r="O4" s="773"/>
      <c r="P4" s="774"/>
      <c r="Q4" s="331"/>
    </row>
    <row r="5" spans="1:17" ht="12.75" customHeight="1" x14ac:dyDescent="0.25">
      <c r="A5" s="334" t="s">
        <v>6</v>
      </c>
      <c r="B5" s="335"/>
      <c r="C5" s="778" t="s">
        <v>7</v>
      </c>
      <c r="D5" s="778"/>
      <c r="E5" s="778"/>
      <c r="F5" s="778"/>
      <c r="G5" s="778"/>
      <c r="H5" s="778"/>
      <c r="I5" s="778"/>
      <c r="J5" s="778"/>
      <c r="K5" s="778"/>
      <c r="L5" s="778"/>
      <c r="M5" s="778"/>
      <c r="N5" s="778"/>
      <c r="O5" s="778"/>
      <c r="P5" s="779"/>
      <c r="Q5" s="331"/>
    </row>
    <row r="6" spans="1:17" ht="12.75" customHeight="1" x14ac:dyDescent="0.25">
      <c r="A6" s="334" t="s">
        <v>8</v>
      </c>
      <c r="B6" s="335"/>
      <c r="C6" s="778" t="s">
        <v>459</v>
      </c>
      <c r="D6" s="778"/>
      <c r="E6" s="778"/>
      <c r="F6" s="778"/>
      <c r="G6" s="778"/>
      <c r="H6" s="778"/>
      <c r="I6" s="778"/>
      <c r="J6" s="778"/>
      <c r="K6" s="778"/>
      <c r="L6" s="778"/>
      <c r="M6" s="778"/>
      <c r="N6" s="778"/>
      <c r="O6" s="778"/>
      <c r="P6" s="779"/>
      <c r="Q6" s="331"/>
    </row>
    <row r="7" spans="1:17" ht="24.75" customHeight="1" x14ac:dyDescent="0.25">
      <c r="A7" s="334" t="s">
        <v>10</v>
      </c>
      <c r="B7" s="335"/>
      <c r="C7" s="773" t="s">
        <v>460</v>
      </c>
      <c r="D7" s="773"/>
      <c r="E7" s="773"/>
      <c r="F7" s="773"/>
      <c r="G7" s="773"/>
      <c r="H7" s="773"/>
      <c r="I7" s="773"/>
      <c r="J7" s="773"/>
      <c r="K7" s="773"/>
      <c r="L7" s="773"/>
      <c r="M7" s="773"/>
      <c r="N7" s="773"/>
      <c r="O7" s="773"/>
      <c r="P7" s="774"/>
      <c r="Q7" s="331"/>
    </row>
    <row r="8" spans="1:17" ht="12.75" customHeight="1" x14ac:dyDescent="0.25">
      <c r="A8" s="336" t="s">
        <v>12</v>
      </c>
      <c r="B8" s="335"/>
      <c r="C8" s="788"/>
      <c r="D8" s="788"/>
      <c r="E8" s="788"/>
      <c r="F8" s="788"/>
      <c r="G8" s="788"/>
      <c r="H8" s="788"/>
      <c r="I8" s="788"/>
      <c r="J8" s="788"/>
      <c r="K8" s="788"/>
      <c r="L8" s="788"/>
      <c r="M8" s="788"/>
      <c r="N8" s="788"/>
      <c r="O8" s="788"/>
      <c r="P8" s="789"/>
      <c r="Q8" s="331"/>
    </row>
    <row r="9" spans="1:17" ht="12.75" customHeight="1" x14ac:dyDescent="0.25">
      <c r="A9" s="334"/>
      <c r="B9" s="335" t="s">
        <v>13</v>
      </c>
      <c r="C9" s="778" t="s">
        <v>321</v>
      </c>
      <c r="D9" s="778"/>
      <c r="E9" s="778"/>
      <c r="F9" s="778"/>
      <c r="G9" s="778"/>
      <c r="H9" s="778"/>
      <c r="I9" s="778"/>
      <c r="J9" s="778"/>
      <c r="K9" s="778"/>
      <c r="L9" s="778"/>
      <c r="M9" s="778"/>
      <c r="N9" s="778"/>
      <c r="O9" s="778"/>
      <c r="P9" s="779"/>
      <c r="Q9" s="331"/>
    </row>
    <row r="10" spans="1:17" ht="12.75" customHeight="1" x14ac:dyDescent="0.25">
      <c r="A10" s="334"/>
      <c r="B10" s="335" t="s">
        <v>15</v>
      </c>
      <c r="C10" s="778"/>
      <c r="D10" s="778"/>
      <c r="E10" s="778"/>
      <c r="F10" s="778"/>
      <c r="G10" s="778"/>
      <c r="H10" s="778"/>
      <c r="I10" s="778"/>
      <c r="J10" s="778"/>
      <c r="K10" s="778"/>
      <c r="L10" s="778"/>
      <c r="M10" s="778"/>
      <c r="N10" s="778"/>
      <c r="O10" s="778"/>
      <c r="P10" s="779"/>
      <c r="Q10" s="331"/>
    </row>
    <row r="11" spans="1:17" ht="12.75" customHeight="1" x14ac:dyDescent="0.25">
      <c r="A11" s="334"/>
      <c r="B11" s="335" t="s">
        <v>16</v>
      </c>
      <c r="C11" s="788"/>
      <c r="D11" s="788"/>
      <c r="E11" s="788"/>
      <c r="F11" s="788"/>
      <c r="G11" s="788"/>
      <c r="H11" s="788"/>
      <c r="I11" s="788"/>
      <c r="J11" s="788"/>
      <c r="K11" s="788"/>
      <c r="L11" s="788"/>
      <c r="M11" s="788"/>
      <c r="N11" s="788"/>
      <c r="O11" s="788"/>
      <c r="P11" s="789"/>
      <c r="Q11" s="331"/>
    </row>
    <row r="12" spans="1:17" ht="12.75" customHeight="1" x14ac:dyDescent="0.25">
      <c r="A12" s="334"/>
      <c r="B12" s="335" t="s">
        <v>17</v>
      </c>
      <c r="C12" s="778"/>
      <c r="D12" s="778"/>
      <c r="E12" s="778"/>
      <c r="F12" s="778"/>
      <c r="G12" s="778"/>
      <c r="H12" s="778"/>
      <c r="I12" s="778"/>
      <c r="J12" s="778"/>
      <c r="K12" s="778"/>
      <c r="L12" s="778"/>
      <c r="M12" s="778"/>
      <c r="N12" s="778"/>
      <c r="O12" s="778"/>
      <c r="P12" s="779"/>
      <c r="Q12" s="331"/>
    </row>
    <row r="13" spans="1:17" ht="12.75" customHeight="1" x14ac:dyDescent="0.25">
      <c r="A13" s="334"/>
      <c r="B13" s="335" t="s">
        <v>19</v>
      </c>
      <c r="C13" s="778"/>
      <c r="D13" s="778"/>
      <c r="E13" s="778"/>
      <c r="F13" s="778"/>
      <c r="G13" s="778"/>
      <c r="H13" s="778"/>
      <c r="I13" s="778"/>
      <c r="J13" s="778"/>
      <c r="K13" s="778"/>
      <c r="L13" s="778"/>
      <c r="M13" s="778"/>
      <c r="N13" s="778"/>
      <c r="O13" s="778"/>
      <c r="P13" s="779"/>
      <c r="Q13" s="331"/>
    </row>
    <row r="14" spans="1:17" ht="12.75" customHeight="1" x14ac:dyDescent="0.25">
      <c r="A14" s="337"/>
      <c r="B14" s="338"/>
      <c r="C14" s="12"/>
      <c r="D14" s="12"/>
      <c r="E14" s="12"/>
      <c r="F14" s="12"/>
      <c r="G14" s="12"/>
      <c r="H14" s="12"/>
      <c r="I14" s="12"/>
      <c r="J14" s="12"/>
      <c r="K14" s="12"/>
      <c r="L14" s="12"/>
      <c r="M14" s="12"/>
      <c r="N14" s="12"/>
      <c r="O14" s="12"/>
      <c r="P14" s="13"/>
      <c r="Q14" s="331"/>
    </row>
    <row r="15" spans="1:17" s="340" customFormat="1" ht="12.75" customHeight="1" x14ac:dyDescent="0.25">
      <c r="A15" s="796" t="s">
        <v>20</v>
      </c>
      <c r="B15" s="798" t="s">
        <v>21</v>
      </c>
      <c r="C15" s="801" t="s">
        <v>22</v>
      </c>
      <c r="D15" s="802"/>
      <c r="E15" s="802"/>
      <c r="F15" s="802"/>
      <c r="G15" s="802"/>
      <c r="H15" s="802"/>
      <c r="I15" s="802"/>
      <c r="J15" s="802"/>
      <c r="K15" s="802"/>
      <c r="L15" s="802"/>
      <c r="M15" s="802"/>
      <c r="N15" s="802"/>
      <c r="O15" s="802"/>
      <c r="P15" s="803"/>
      <c r="Q15" s="339"/>
    </row>
    <row r="16" spans="1:17" s="340" customFormat="1" ht="12.75" customHeight="1" x14ac:dyDescent="0.25">
      <c r="A16" s="797"/>
      <c r="B16" s="799"/>
      <c r="C16" s="804" t="s">
        <v>23</v>
      </c>
      <c r="D16" s="806" t="s">
        <v>24</v>
      </c>
      <c r="E16" s="808" t="s">
        <v>25</v>
      </c>
      <c r="F16" s="810" t="s">
        <v>26</v>
      </c>
      <c r="G16" s="782" t="s">
        <v>27</v>
      </c>
      <c r="H16" s="784" t="s">
        <v>28</v>
      </c>
      <c r="I16" s="812" t="s">
        <v>29</v>
      </c>
      <c r="J16" s="782" t="s">
        <v>30</v>
      </c>
      <c r="K16" s="784" t="s">
        <v>31</v>
      </c>
      <c r="L16" s="794" t="s">
        <v>32</v>
      </c>
      <c r="M16" s="782" t="s">
        <v>33</v>
      </c>
      <c r="N16" s="784" t="s">
        <v>34</v>
      </c>
      <c r="O16" s="786" t="s">
        <v>35</v>
      </c>
      <c r="P16" s="780" t="s">
        <v>36</v>
      </c>
      <c r="Q16" s="339"/>
    </row>
    <row r="17" spans="1:17" s="342" customFormat="1" ht="61.5" customHeight="1" thickBot="1" x14ac:dyDescent="0.3">
      <c r="A17" s="781"/>
      <c r="B17" s="800"/>
      <c r="C17" s="805"/>
      <c r="D17" s="807"/>
      <c r="E17" s="809"/>
      <c r="F17" s="811"/>
      <c r="G17" s="783"/>
      <c r="H17" s="785"/>
      <c r="I17" s="813"/>
      <c r="J17" s="783"/>
      <c r="K17" s="785"/>
      <c r="L17" s="795"/>
      <c r="M17" s="783"/>
      <c r="N17" s="785"/>
      <c r="O17" s="787"/>
      <c r="P17" s="781"/>
      <c r="Q17" s="341"/>
    </row>
    <row r="18" spans="1:17" s="342" customFormat="1" ht="9.75" customHeight="1" thickTop="1" x14ac:dyDescent="0.25">
      <c r="A18" s="343" t="s">
        <v>37</v>
      </c>
      <c r="B18" s="343">
        <v>2</v>
      </c>
      <c r="C18" s="343">
        <v>8</v>
      </c>
      <c r="D18" s="344"/>
      <c r="E18" s="345"/>
      <c r="F18" s="346">
        <v>9</v>
      </c>
      <c r="G18" s="344"/>
      <c r="H18" s="345"/>
      <c r="I18" s="346">
        <v>10</v>
      </c>
      <c r="J18" s="347"/>
      <c r="K18" s="345"/>
      <c r="L18" s="346">
        <v>11</v>
      </c>
      <c r="M18" s="344"/>
      <c r="N18" s="345"/>
      <c r="O18" s="346"/>
      <c r="P18" s="348">
        <v>12</v>
      </c>
    </row>
    <row r="19" spans="1:17" s="358" customFormat="1" hidden="1" x14ac:dyDescent="0.25">
      <c r="A19" s="349"/>
      <c r="B19" s="350" t="s">
        <v>38</v>
      </c>
      <c r="C19" s="497"/>
      <c r="D19" s="351"/>
      <c r="E19" s="352"/>
      <c r="F19" s="353"/>
      <c r="G19" s="354"/>
      <c r="H19" s="355"/>
      <c r="I19" s="353"/>
      <c r="J19" s="356"/>
      <c r="K19" s="355"/>
      <c r="L19" s="353"/>
      <c r="M19" s="354"/>
      <c r="N19" s="355"/>
      <c r="O19" s="353"/>
      <c r="P19" s="357"/>
    </row>
    <row r="20" spans="1:17" s="358" customFormat="1" ht="12.75" thickBot="1" x14ac:dyDescent="0.3">
      <c r="A20" s="359"/>
      <c r="B20" s="360" t="s">
        <v>39</v>
      </c>
      <c r="C20" s="618">
        <f>F20+I20+L20+O20</f>
        <v>12205</v>
      </c>
      <c r="D20" s="361">
        <f t="shared" ref="D20:E20" si="0">SUM(D21,D24,D25,D41,D43)</f>
        <v>10000</v>
      </c>
      <c r="E20" s="362">
        <f t="shared" si="0"/>
        <v>2205</v>
      </c>
      <c r="F20" s="363">
        <f>SUM(F21,F24,F25,F41,F43)</f>
        <v>12205</v>
      </c>
      <c r="G20" s="361">
        <f t="shared" ref="G20:H20" si="1">SUM(G21,G24,G43)</f>
        <v>0</v>
      </c>
      <c r="H20" s="362">
        <f t="shared" si="1"/>
        <v>0</v>
      </c>
      <c r="I20" s="363">
        <f>SUM(I21,I24,I43)</f>
        <v>0</v>
      </c>
      <c r="J20" s="364">
        <f t="shared" ref="J20:K20" si="2">SUM(J21,J26,J43)</f>
        <v>0</v>
      </c>
      <c r="K20" s="362">
        <f t="shared" si="2"/>
        <v>0</v>
      </c>
      <c r="L20" s="363">
        <f>SUM(L21,L26,L43)</f>
        <v>0</v>
      </c>
      <c r="M20" s="361">
        <f t="shared" ref="M20:O20" si="3">SUM(M21,M45)</f>
        <v>0</v>
      </c>
      <c r="N20" s="362">
        <f t="shared" si="3"/>
        <v>0</v>
      </c>
      <c r="O20" s="363">
        <f t="shared" si="3"/>
        <v>0</v>
      </c>
      <c r="P20" s="365"/>
    </row>
    <row r="21" spans="1:17" ht="12.75" hidden="1" thickTop="1" x14ac:dyDescent="0.25">
      <c r="A21" s="366"/>
      <c r="B21" s="367" t="s">
        <v>40</v>
      </c>
      <c r="C21" s="619">
        <f t="shared" ref="C21:C84" si="4">F21+I21+L21+O21</f>
        <v>0</v>
      </c>
      <c r="D21" s="368">
        <f t="shared" ref="D21:E21" si="5">SUM(D22:D23)</f>
        <v>0</v>
      </c>
      <c r="E21" s="369">
        <f t="shared" si="5"/>
        <v>0</v>
      </c>
      <c r="F21" s="370">
        <f>SUM(F22:F23)</f>
        <v>0</v>
      </c>
      <c r="G21" s="368">
        <f t="shared" ref="G21:H21" si="6">SUM(G22:G23)</f>
        <v>0</v>
      </c>
      <c r="H21" s="369">
        <f t="shared" si="6"/>
        <v>0</v>
      </c>
      <c r="I21" s="370">
        <f>SUM(I22:I23)</f>
        <v>0</v>
      </c>
      <c r="J21" s="371">
        <f t="shared" ref="J21:K21" si="7">SUM(J22:J23)</f>
        <v>0</v>
      </c>
      <c r="K21" s="369">
        <f t="shared" si="7"/>
        <v>0</v>
      </c>
      <c r="L21" s="370">
        <f>SUM(L22:L23)</f>
        <v>0</v>
      </c>
      <c r="M21" s="368">
        <f t="shared" ref="M21:O21" si="8">SUM(M22:M23)</f>
        <v>0</v>
      </c>
      <c r="N21" s="369">
        <f t="shared" si="8"/>
        <v>0</v>
      </c>
      <c r="O21" s="370">
        <f t="shared" si="8"/>
        <v>0</v>
      </c>
      <c r="P21" s="372"/>
    </row>
    <row r="22" spans="1:17" ht="12.75" hidden="1" thickTop="1" x14ac:dyDescent="0.25">
      <c r="A22" s="373"/>
      <c r="B22" s="374" t="s">
        <v>41</v>
      </c>
      <c r="C22" s="620">
        <f t="shared" si="4"/>
        <v>0</v>
      </c>
      <c r="D22" s="375"/>
      <c r="E22" s="376"/>
      <c r="F22" s="377">
        <f>D22+E22</f>
        <v>0</v>
      </c>
      <c r="G22" s="375"/>
      <c r="H22" s="376"/>
      <c r="I22" s="377">
        <f>G22+H22</f>
        <v>0</v>
      </c>
      <c r="J22" s="378"/>
      <c r="K22" s="376"/>
      <c r="L22" s="377">
        <f>J22+K22</f>
        <v>0</v>
      </c>
      <c r="M22" s="375"/>
      <c r="N22" s="376"/>
      <c r="O22" s="377">
        <f>M22+N22</f>
        <v>0</v>
      </c>
      <c r="P22" s="379"/>
    </row>
    <row r="23" spans="1:17" ht="12.75" hidden="1" thickTop="1" x14ac:dyDescent="0.25">
      <c r="A23" s="380"/>
      <c r="B23" s="381" t="s">
        <v>42</v>
      </c>
      <c r="C23" s="621">
        <f t="shared" si="4"/>
        <v>0</v>
      </c>
      <c r="D23" s="382"/>
      <c r="E23" s="383"/>
      <c r="F23" s="384">
        <f t="shared" ref="F23:F25" si="9">D23+E23</f>
        <v>0</v>
      </c>
      <c r="G23" s="382"/>
      <c r="H23" s="383"/>
      <c r="I23" s="384">
        <f t="shared" ref="I23:I24" si="10">G23+H23</f>
        <v>0</v>
      </c>
      <c r="J23" s="385"/>
      <c r="K23" s="383"/>
      <c r="L23" s="384">
        <f>J23+K23</f>
        <v>0</v>
      </c>
      <c r="M23" s="382"/>
      <c r="N23" s="383"/>
      <c r="O23" s="384">
        <f>M23+N23</f>
        <v>0</v>
      </c>
      <c r="P23" s="386"/>
    </row>
    <row r="24" spans="1:17" s="358" customFormat="1" ht="25.5" thickTop="1" thickBot="1" x14ac:dyDescent="0.3">
      <c r="A24" s="387">
        <v>19300</v>
      </c>
      <c r="B24" s="387" t="s">
        <v>43</v>
      </c>
      <c r="C24" s="622">
        <f>F24+I24</f>
        <v>12205</v>
      </c>
      <c r="D24" s="388">
        <v>10000</v>
      </c>
      <c r="E24" s="623">
        <v>2205</v>
      </c>
      <c r="F24" s="390">
        <f t="shared" si="9"/>
        <v>12205</v>
      </c>
      <c r="G24" s="388"/>
      <c r="H24" s="389"/>
      <c r="I24" s="390">
        <f t="shared" si="10"/>
        <v>0</v>
      </c>
      <c r="J24" s="391" t="s">
        <v>44</v>
      </c>
      <c r="K24" s="392" t="s">
        <v>44</v>
      </c>
      <c r="L24" s="395" t="s">
        <v>44</v>
      </c>
      <c r="M24" s="393" t="s">
        <v>44</v>
      </c>
      <c r="N24" s="394" t="s">
        <v>44</v>
      </c>
      <c r="O24" s="395" t="s">
        <v>44</v>
      </c>
      <c r="P24" s="396"/>
    </row>
    <row r="25" spans="1:17" s="358" customFormat="1" ht="24.75" hidden="1" thickTop="1" x14ac:dyDescent="0.25">
      <c r="A25" s="397"/>
      <c r="B25" s="398" t="s">
        <v>45</v>
      </c>
      <c r="C25" s="624">
        <f>F25</f>
        <v>0</v>
      </c>
      <c r="D25" s="399"/>
      <c r="E25" s="400"/>
      <c r="F25" s="401">
        <f t="shared" si="9"/>
        <v>0</v>
      </c>
      <c r="G25" s="402" t="s">
        <v>44</v>
      </c>
      <c r="H25" s="403" t="s">
        <v>44</v>
      </c>
      <c r="I25" s="404" t="s">
        <v>44</v>
      </c>
      <c r="J25" s="405" t="s">
        <v>44</v>
      </c>
      <c r="K25" s="406" t="s">
        <v>44</v>
      </c>
      <c r="L25" s="404" t="s">
        <v>44</v>
      </c>
      <c r="M25" s="407" t="s">
        <v>44</v>
      </c>
      <c r="N25" s="406" t="s">
        <v>44</v>
      </c>
      <c r="O25" s="404" t="s">
        <v>44</v>
      </c>
      <c r="P25" s="408"/>
    </row>
    <row r="26" spans="1:17" s="358" customFormat="1" ht="36.75" hidden="1" thickTop="1" x14ac:dyDescent="0.25">
      <c r="A26" s="398">
        <v>21300</v>
      </c>
      <c r="B26" s="398" t="s">
        <v>46</v>
      </c>
      <c r="C26" s="624">
        <f>L26</f>
        <v>0</v>
      </c>
      <c r="D26" s="407" t="s">
        <v>44</v>
      </c>
      <c r="E26" s="406" t="s">
        <v>44</v>
      </c>
      <c r="F26" s="404" t="s">
        <v>44</v>
      </c>
      <c r="G26" s="407" t="s">
        <v>44</v>
      </c>
      <c r="H26" s="406" t="s">
        <v>44</v>
      </c>
      <c r="I26" s="404" t="s">
        <v>44</v>
      </c>
      <c r="J26" s="405">
        <f t="shared" ref="J26:K26" si="11">SUM(J27,J31,J33,J36)</f>
        <v>0</v>
      </c>
      <c r="K26" s="406">
        <f t="shared" si="11"/>
        <v>0</v>
      </c>
      <c r="L26" s="511">
        <f>SUM(L27,L31,L33,L36)</f>
        <v>0</v>
      </c>
      <c r="M26" s="407" t="s">
        <v>44</v>
      </c>
      <c r="N26" s="406" t="s">
        <v>44</v>
      </c>
      <c r="O26" s="404" t="s">
        <v>44</v>
      </c>
      <c r="P26" s="408"/>
    </row>
    <row r="27" spans="1:17" s="358" customFormat="1" ht="24.75" hidden="1" thickTop="1" x14ac:dyDescent="0.25">
      <c r="A27" s="409">
        <v>21350</v>
      </c>
      <c r="B27" s="398" t="s">
        <v>47</v>
      </c>
      <c r="C27" s="624">
        <f>L27</f>
        <v>0</v>
      </c>
      <c r="D27" s="407" t="s">
        <v>44</v>
      </c>
      <c r="E27" s="406" t="s">
        <v>44</v>
      </c>
      <c r="F27" s="404" t="s">
        <v>44</v>
      </c>
      <c r="G27" s="407" t="s">
        <v>44</v>
      </c>
      <c r="H27" s="406" t="s">
        <v>44</v>
      </c>
      <c r="I27" s="404" t="s">
        <v>44</v>
      </c>
      <c r="J27" s="405">
        <f t="shared" ref="J27:K27" si="12">SUM(J28:J30)</f>
        <v>0</v>
      </c>
      <c r="K27" s="406">
        <f t="shared" si="12"/>
        <v>0</v>
      </c>
      <c r="L27" s="511">
        <f>SUM(L28:L30)</f>
        <v>0</v>
      </c>
      <c r="M27" s="407" t="s">
        <v>44</v>
      </c>
      <c r="N27" s="406" t="s">
        <v>44</v>
      </c>
      <c r="O27" s="404" t="s">
        <v>44</v>
      </c>
      <c r="P27" s="408"/>
    </row>
    <row r="28" spans="1:17" ht="12.75" hidden="1" thickTop="1" x14ac:dyDescent="0.25">
      <c r="A28" s="373">
        <v>21351</v>
      </c>
      <c r="B28" s="410" t="s">
        <v>48</v>
      </c>
      <c r="C28" s="625">
        <f t="shared" ref="C28:C40" si="13">L28</f>
        <v>0</v>
      </c>
      <c r="D28" s="411" t="s">
        <v>44</v>
      </c>
      <c r="E28" s="412" t="s">
        <v>44</v>
      </c>
      <c r="F28" s="413" t="s">
        <v>44</v>
      </c>
      <c r="G28" s="411" t="s">
        <v>44</v>
      </c>
      <c r="H28" s="412" t="s">
        <v>44</v>
      </c>
      <c r="I28" s="413" t="s">
        <v>44</v>
      </c>
      <c r="J28" s="414"/>
      <c r="K28" s="415"/>
      <c r="L28" s="520">
        <f t="shared" ref="L28:L30" si="14">J28+K28</f>
        <v>0</v>
      </c>
      <c r="M28" s="416" t="s">
        <v>44</v>
      </c>
      <c r="N28" s="415" t="s">
        <v>44</v>
      </c>
      <c r="O28" s="413" t="s">
        <v>44</v>
      </c>
      <c r="P28" s="417"/>
    </row>
    <row r="29" spans="1:17" ht="12.75" hidden="1" thickTop="1" x14ac:dyDescent="0.25">
      <c r="A29" s="380">
        <v>21352</v>
      </c>
      <c r="B29" s="418" t="s">
        <v>49</v>
      </c>
      <c r="C29" s="626">
        <f t="shared" si="13"/>
        <v>0</v>
      </c>
      <c r="D29" s="419" t="s">
        <v>44</v>
      </c>
      <c r="E29" s="420" t="s">
        <v>44</v>
      </c>
      <c r="F29" s="421" t="s">
        <v>44</v>
      </c>
      <c r="G29" s="419" t="s">
        <v>44</v>
      </c>
      <c r="H29" s="420" t="s">
        <v>44</v>
      </c>
      <c r="I29" s="421" t="s">
        <v>44</v>
      </c>
      <c r="J29" s="422"/>
      <c r="K29" s="423"/>
      <c r="L29" s="525">
        <f t="shared" si="14"/>
        <v>0</v>
      </c>
      <c r="M29" s="424" t="s">
        <v>44</v>
      </c>
      <c r="N29" s="423" t="s">
        <v>44</v>
      </c>
      <c r="O29" s="421" t="s">
        <v>44</v>
      </c>
      <c r="P29" s="425"/>
    </row>
    <row r="30" spans="1:17" ht="24.75" hidden="1" thickTop="1" x14ac:dyDescent="0.25">
      <c r="A30" s="380">
        <v>21359</v>
      </c>
      <c r="B30" s="418" t="s">
        <v>50</v>
      </c>
      <c r="C30" s="626">
        <f t="shared" si="13"/>
        <v>0</v>
      </c>
      <c r="D30" s="419" t="s">
        <v>44</v>
      </c>
      <c r="E30" s="420" t="s">
        <v>44</v>
      </c>
      <c r="F30" s="421" t="s">
        <v>44</v>
      </c>
      <c r="G30" s="419" t="s">
        <v>44</v>
      </c>
      <c r="H30" s="420" t="s">
        <v>44</v>
      </c>
      <c r="I30" s="421" t="s">
        <v>44</v>
      </c>
      <c r="J30" s="422"/>
      <c r="K30" s="423"/>
      <c r="L30" s="525">
        <f t="shared" si="14"/>
        <v>0</v>
      </c>
      <c r="M30" s="424" t="s">
        <v>44</v>
      </c>
      <c r="N30" s="423" t="s">
        <v>44</v>
      </c>
      <c r="O30" s="421" t="s">
        <v>44</v>
      </c>
      <c r="P30" s="425"/>
    </row>
    <row r="31" spans="1:17" s="358" customFormat="1" ht="36.75" hidden="1" thickTop="1" x14ac:dyDescent="0.25">
      <c r="A31" s="409">
        <v>21370</v>
      </c>
      <c r="B31" s="398" t="s">
        <v>51</v>
      </c>
      <c r="C31" s="624">
        <f t="shared" si="13"/>
        <v>0</v>
      </c>
      <c r="D31" s="407" t="s">
        <v>44</v>
      </c>
      <c r="E31" s="406" t="s">
        <v>44</v>
      </c>
      <c r="F31" s="404" t="s">
        <v>44</v>
      </c>
      <c r="G31" s="407" t="s">
        <v>44</v>
      </c>
      <c r="H31" s="406" t="s">
        <v>44</v>
      </c>
      <c r="I31" s="404" t="s">
        <v>44</v>
      </c>
      <c r="J31" s="405">
        <f t="shared" ref="J31:K31" si="15">SUM(J32)</f>
        <v>0</v>
      </c>
      <c r="K31" s="406">
        <f t="shared" si="15"/>
        <v>0</v>
      </c>
      <c r="L31" s="511">
        <f>SUM(L32)</f>
        <v>0</v>
      </c>
      <c r="M31" s="407" t="s">
        <v>44</v>
      </c>
      <c r="N31" s="406" t="s">
        <v>44</v>
      </c>
      <c r="O31" s="404" t="s">
        <v>44</v>
      </c>
      <c r="P31" s="408"/>
    </row>
    <row r="32" spans="1:17" ht="36.75" hidden="1" thickTop="1" x14ac:dyDescent="0.25">
      <c r="A32" s="426">
        <v>21379</v>
      </c>
      <c r="B32" s="427" t="s">
        <v>52</v>
      </c>
      <c r="C32" s="627">
        <f t="shared" si="13"/>
        <v>0</v>
      </c>
      <c r="D32" s="428" t="s">
        <v>44</v>
      </c>
      <c r="E32" s="429" t="s">
        <v>44</v>
      </c>
      <c r="F32" s="430" t="s">
        <v>44</v>
      </c>
      <c r="G32" s="428" t="s">
        <v>44</v>
      </c>
      <c r="H32" s="429" t="s">
        <v>44</v>
      </c>
      <c r="I32" s="430" t="s">
        <v>44</v>
      </c>
      <c r="J32" s="431"/>
      <c r="K32" s="432"/>
      <c r="L32" s="571">
        <f>J32+K32</f>
        <v>0</v>
      </c>
      <c r="M32" s="433" t="s">
        <v>44</v>
      </c>
      <c r="N32" s="432" t="s">
        <v>44</v>
      </c>
      <c r="O32" s="430" t="s">
        <v>44</v>
      </c>
      <c r="P32" s="434"/>
    </row>
    <row r="33" spans="1:16" s="358" customFormat="1" ht="12.75" hidden="1" thickTop="1" x14ac:dyDescent="0.25">
      <c r="A33" s="409">
        <v>21380</v>
      </c>
      <c r="B33" s="398" t="s">
        <v>53</v>
      </c>
      <c r="C33" s="624">
        <f t="shared" si="13"/>
        <v>0</v>
      </c>
      <c r="D33" s="407" t="s">
        <v>44</v>
      </c>
      <c r="E33" s="406" t="s">
        <v>44</v>
      </c>
      <c r="F33" s="404" t="s">
        <v>44</v>
      </c>
      <c r="G33" s="407" t="s">
        <v>44</v>
      </c>
      <c r="H33" s="406" t="s">
        <v>44</v>
      </c>
      <c r="I33" s="404" t="s">
        <v>44</v>
      </c>
      <c r="J33" s="405">
        <f t="shared" ref="J33:K33" si="16">SUM(J34:J35)</f>
        <v>0</v>
      </c>
      <c r="K33" s="406">
        <f t="shared" si="16"/>
        <v>0</v>
      </c>
      <c r="L33" s="511">
        <f>SUM(L34:L35)</f>
        <v>0</v>
      </c>
      <c r="M33" s="407" t="s">
        <v>44</v>
      </c>
      <c r="N33" s="406" t="s">
        <v>44</v>
      </c>
      <c r="O33" s="404" t="s">
        <v>44</v>
      </c>
      <c r="P33" s="408"/>
    </row>
    <row r="34" spans="1:16" ht="12.75" hidden="1" thickTop="1" x14ac:dyDescent="0.25">
      <c r="A34" s="374">
        <v>21381</v>
      </c>
      <c r="B34" s="410" t="s">
        <v>54</v>
      </c>
      <c r="C34" s="625">
        <f t="shared" si="13"/>
        <v>0</v>
      </c>
      <c r="D34" s="411" t="s">
        <v>44</v>
      </c>
      <c r="E34" s="412" t="s">
        <v>44</v>
      </c>
      <c r="F34" s="413" t="s">
        <v>44</v>
      </c>
      <c r="G34" s="411" t="s">
        <v>44</v>
      </c>
      <c r="H34" s="412" t="s">
        <v>44</v>
      </c>
      <c r="I34" s="413" t="s">
        <v>44</v>
      </c>
      <c r="J34" s="414"/>
      <c r="K34" s="415"/>
      <c r="L34" s="520">
        <f t="shared" ref="L34:L35" si="17">J34+K34</f>
        <v>0</v>
      </c>
      <c r="M34" s="416" t="s">
        <v>44</v>
      </c>
      <c r="N34" s="415" t="s">
        <v>44</v>
      </c>
      <c r="O34" s="413" t="s">
        <v>44</v>
      </c>
      <c r="P34" s="417"/>
    </row>
    <row r="35" spans="1:16" ht="24.75" hidden="1" thickTop="1" x14ac:dyDescent="0.25">
      <c r="A35" s="381">
        <v>21383</v>
      </c>
      <c r="B35" s="418" t="s">
        <v>55</v>
      </c>
      <c r="C35" s="626">
        <f t="shared" si="13"/>
        <v>0</v>
      </c>
      <c r="D35" s="419" t="s">
        <v>44</v>
      </c>
      <c r="E35" s="420" t="s">
        <v>44</v>
      </c>
      <c r="F35" s="421" t="s">
        <v>44</v>
      </c>
      <c r="G35" s="419" t="s">
        <v>44</v>
      </c>
      <c r="H35" s="420" t="s">
        <v>44</v>
      </c>
      <c r="I35" s="421" t="s">
        <v>44</v>
      </c>
      <c r="J35" s="422"/>
      <c r="K35" s="423"/>
      <c r="L35" s="525">
        <f t="shared" si="17"/>
        <v>0</v>
      </c>
      <c r="M35" s="424" t="s">
        <v>44</v>
      </c>
      <c r="N35" s="423" t="s">
        <v>44</v>
      </c>
      <c r="O35" s="421" t="s">
        <v>44</v>
      </c>
      <c r="P35" s="425"/>
    </row>
    <row r="36" spans="1:16" s="358" customFormat="1" ht="25.5" hidden="1" customHeight="1" x14ac:dyDescent="0.25">
      <c r="A36" s="409">
        <v>21390</v>
      </c>
      <c r="B36" s="398" t="s">
        <v>56</v>
      </c>
      <c r="C36" s="624">
        <f t="shared" si="13"/>
        <v>0</v>
      </c>
      <c r="D36" s="407" t="s">
        <v>44</v>
      </c>
      <c r="E36" s="406" t="s">
        <v>44</v>
      </c>
      <c r="F36" s="404" t="s">
        <v>44</v>
      </c>
      <c r="G36" s="407" t="s">
        <v>44</v>
      </c>
      <c r="H36" s="406" t="s">
        <v>44</v>
      </c>
      <c r="I36" s="404" t="s">
        <v>44</v>
      </c>
      <c r="J36" s="405">
        <f t="shared" ref="J36:K36" si="18">SUM(J37:J40)</f>
        <v>0</v>
      </c>
      <c r="K36" s="406">
        <f t="shared" si="18"/>
        <v>0</v>
      </c>
      <c r="L36" s="511">
        <f>SUM(L37:L40)</f>
        <v>0</v>
      </c>
      <c r="M36" s="407" t="s">
        <v>44</v>
      </c>
      <c r="N36" s="406" t="s">
        <v>44</v>
      </c>
      <c r="O36" s="404" t="s">
        <v>44</v>
      </c>
      <c r="P36" s="408"/>
    </row>
    <row r="37" spans="1:16" ht="24.75" hidden="1" thickTop="1" x14ac:dyDescent="0.25">
      <c r="A37" s="374">
        <v>21391</v>
      </c>
      <c r="B37" s="410" t="s">
        <v>57</v>
      </c>
      <c r="C37" s="625">
        <f t="shared" si="13"/>
        <v>0</v>
      </c>
      <c r="D37" s="411" t="s">
        <v>44</v>
      </c>
      <c r="E37" s="412" t="s">
        <v>44</v>
      </c>
      <c r="F37" s="413" t="s">
        <v>44</v>
      </c>
      <c r="G37" s="411" t="s">
        <v>44</v>
      </c>
      <c r="H37" s="412" t="s">
        <v>44</v>
      </c>
      <c r="I37" s="413" t="s">
        <v>44</v>
      </c>
      <c r="J37" s="414"/>
      <c r="K37" s="415"/>
      <c r="L37" s="520">
        <f t="shared" ref="L37:L40" si="19">J37+K37</f>
        <v>0</v>
      </c>
      <c r="M37" s="416" t="s">
        <v>44</v>
      </c>
      <c r="N37" s="415" t="s">
        <v>44</v>
      </c>
      <c r="O37" s="413" t="s">
        <v>44</v>
      </c>
      <c r="P37" s="417"/>
    </row>
    <row r="38" spans="1:16" ht="12.75" hidden="1" thickTop="1" x14ac:dyDescent="0.25">
      <c r="A38" s="381">
        <v>21393</v>
      </c>
      <c r="B38" s="418" t="s">
        <v>58</v>
      </c>
      <c r="C38" s="626">
        <f t="shared" si="13"/>
        <v>0</v>
      </c>
      <c r="D38" s="419" t="s">
        <v>44</v>
      </c>
      <c r="E38" s="420" t="s">
        <v>44</v>
      </c>
      <c r="F38" s="421" t="s">
        <v>44</v>
      </c>
      <c r="G38" s="419" t="s">
        <v>44</v>
      </c>
      <c r="H38" s="420" t="s">
        <v>44</v>
      </c>
      <c r="I38" s="421" t="s">
        <v>44</v>
      </c>
      <c r="J38" s="422"/>
      <c r="K38" s="423"/>
      <c r="L38" s="525">
        <f t="shared" si="19"/>
        <v>0</v>
      </c>
      <c r="M38" s="424" t="s">
        <v>44</v>
      </c>
      <c r="N38" s="423" t="s">
        <v>44</v>
      </c>
      <c r="O38" s="421" t="s">
        <v>44</v>
      </c>
      <c r="P38" s="425"/>
    </row>
    <row r="39" spans="1:16" ht="12.75" hidden="1" thickTop="1" x14ac:dyDescent="0.25">
      <c r="A39" s="381">
        <v>21395</v>
      </c>
      <c r="B39" s="418" t="s">
        <v>59</v>
      </c>
      <c r="C39" s="626">
        <f t="shared" si="13"/>
        <v>0</v>
      </c>
      <c r="D39" s="419" t="s">
        <v>44</v>
      </c>
      <c r="E39" s="420" t="s">
        <v>44</v>
      </c>
      <c r="F39" s="421" t="s">
        <v>44</v>
      </c>
      <c r="G39" s="419" t="s">
        <v>44</v>
      </c>
      <c r="H39" s="420" t="s">
        <v>44</v>
      </c>
      <c r="I39" s="421" t="s">
        <v>44</v>
      </c>
      <c r="J39" s="422"/>
      <c r="K39" s="423"/>
      <c r="L39" s="525">
        <f t="shared" si="19"/>
        <v>0</v>
      </c>
      <c r="M39" s="424" t="s">
        <v>44</v>
      </c>
      <c r="N39" s="423" t="s">
        <v>44</v>
      </c>
      <c r="O39" s="421" t="s">
        <v>44</v>
      </c>
      <c r="P39" s="425"/>
    </row>
    <row r="40" spans="1:16" ht="24.75" hidden="1" thickTop="1" x14ac:dyDescent="0.25">
      <c r="A40" s="435">
        <v>21399</v>
      </c>
      <c r="B40" s="436" t="s">
        <v>60</v>
      </c>
      <c r="C40" s="628">
        <f t="shared" si="13"/>
        <v>0</v>
      </c>
      <c r="D40" s="437" t="s">
        <v>44</v>
      </c>
      <c r="E40" s="438" t="s">
        <v>44</v>
      </c>
      <c r="F40" s="439" t="s">
        <v>44</v>
      </c>
      <c r="G40" s="437" t="s">
        <v>44</v>
      </c>
      <c r="H40" s="438" t="s">
        <v>44</v>
      </c>
      <c r="I40" s="439" t="s">
        <v>44</v>
      </c>
      <c r="J40" s="440"/>
      <c r="K40" s="441"/>
      <c r="L40" s="545">
        <f t="shared" si="19"/>
        <v>0</v>
      </c>
      <c r="M40" s="442" t="s">
        <v>44</v>
      </c>
      <c r="N40" s="441" t="s">
        <v>44</v>
      </c>
      <c r="O40" s="439" t="s">
        <v>44</v>
      </c>
      <c r="P40" s="443"/>
    </row>
    <row r="41" spans="1:16" s="358" customFormat="1" ht="26.25" hidden="1" customHeight="1" x14ac:dyDescent="0.25">
      <c r="A41" s="444">
        <v>21420</v>
      </c>
      <c r="B41" s="445" t="s">
        <v>61</v>
      </c>
      <c r="C41" s="629">
        <f>F41</f>
        <v>0</v>
      </c>
      <c r="D41" s="446">
        <f t="shared" ref="D41:E41" si="20">SUM(D42)</f>
        <v>0</v>
      </c>
      <c r="E41" s="447">
        <f t="shared" si="20"/>
        <v>0</v>
      </c>
      <c r="F41" s="448">
        <f>SUM(F42)</f>
        <v>0</v>
      </c>
      <c r="G41" s="446" t="s">
        <v>44</v>
      </c>
      <c r="H41" s="447" t="s">
        <v>44</v>
      </c>
      <c r="I41" s="449" t="s">
        <v>44</v>
      </c>
      <c r="J41" s="450" t="s">
        <v>44</v>
      </c>
      <c r="K41" s="451" t="s">
        <v>44</v>
      </c>
      <c r="L41" s="449" t="s">
        <v>44</v>
      </c>
      <c r="M41" s="452" t="s">
        <v>44</v>
      </c>
      <c r="N41" s="451" t="s">
        <v>44</v>
      </c>
      <c r="O41" s="449" t="s">
        <v>44</v>
      </c>
      <c r="P41" s="453"/>
    </row>
    <row r="42" spans="1:16" s="358" customFormat="1" ht="26.25" hidden="1" customHeight="1" x14ac:dyDescent="0.25">
      <c r="A42" s="435">
        <v>21429</v>
      </c>
      <c r="B42" s="436" t="s">
        <v>62</v>
      </c>
      <c r="C42" s="628">
        <f>F42</f>
        <v>0</v>
      </c>
      <c r="D42" s="454"/>
      <c r="E42" s="455"/>
      <c r="F42" s="456">
        <f>D42+E42</f>
        <v>0</v>
      </c>
      <c r="G42" s="457" t="s">
        <v>44</v>
      </c>
      <c r="H42" s="458" t="s">
        <v>44</v>
      </c>
      <c r="I42" s="439" t="s">
        <v>44</v>
      </c>
      <c r="J42" s="459" t="s">
        <v>44</v>
      </c>
      <c r="K42" s="438" t="s">
        <v>44</v>
      </c>
      <c r="L42" s="439" t="s">
        <v>44</v>
      </c>
      <c r="M42" s="437" t="s">
        <v>44</v>
      </c>
      <c r="N42" s="438" t="s">
        <v>44</v>
      </c>
      <c r="O42" s="439" t="s">
        <v>44</v>
      </c>
      <c r="P42" s="443"/>
    </row>
    <row r="43" spans="1:16" s="358" customFormat="1" ht="24.75" hidden="1" thickTop="1" x14ac:dyDescent="0.25">
      <c r="A43" s="409">
        <v>21490</v>
      </c>
      <c r="B43" s="398" t="s">
        <v>63</v>
      </c>
      <c r="C43" s="630">
        <f>F43+I43+L43</f>
        <v>0</v>
      </c>
      <c r="D43" s="460">
        <f t="shared" ref="D43:E43" si="21">D44</f>
        <v>0</v>
      </c>
      <c r="E43" s="461">
        <f t="shared" si="21"/>
        <v>0</v>
      </c>
      <c r="F43" s="401">
        <f>F44</f>
        <v>0</v>
      </c>
      <c r="G43" s="460">
        <f t="shared" ref="G43:L43" si="22">G44</f>
        <v>0</v>
      </c>
      <c r="H43" s="461">
        <f t="shared" si="22"/>
        <v>0</v>
      </c>
      <c r="I43" s="401">
        <f t="shared" si="22"/>
        <v>0</v>
      </c>
      <c r="J43" s="462">
        <f t="shared" si="22"/>
        <v>0</v>
      </c>
      <c r="K43" s="461">
        <f t="shared" si="22"/>
        <v>0</v>
      </c>
      <c r="L43" s="401">
        <f t="shared" si="22"/>
        <v>0</v>
      </c>
      <c r="M43" s="407" t="s">
        <v>44</v>
      </c>
      <c r="N43" s="406" t="s">
        <v>44</v>
      </c>
      <c r="O43" s="404" t="s">
        <v>44</v>
      </c>
      <c r="P43" s="408"/>
    </row>
    <row r="44" spans="1:16" s="358" customFormat="1" ht="24.75" hidden="1" thickTop="1" x14ac:dyDescent="0.25">
      <c r="A44" s="381">
        <v>21499</v>
      </c>
      <c r="B44" s="418" t="s">
        <v>64</v>
      </c>
      <c r="C44" s="631">
        <f>F44+I44+L44</f>
        <v>0</v>
      </c>
      <c r="D44" s="463"/>
      <c r="E44" s="464"/>
      <c r="F44" s="377">
        <f>D44+E44</f>
        <v>0</v>
      </c>
      <c r="G44" s="375"/>
      <c r="H44" s="376"/>
      <c r="I44" s="377">
        <f>G44+H44</f>
        <v>0</v>
      </c>
      <c r="J44" s="414"/>
      <c r="K44" s="415"/>
      <c r="L44" s="377">
        <f>J44+K44</f>
        <v>0</v>
      </c>
      <c r="M44" s="433" t="s">
        <v>44</v>
      </c>
      <c r="N44" s="432" t="s">
        <v>44</v>
      </c>
      <c r="O44" s="430" t="s">
        <v>44</v>
      </c>
      <c r="P44" s="434"/>
    </row>
    <row r="45" spans="1:16" ht="12.75" hidden="1" customHeight="1" x14ac:dyDescent="0.25">
      <c r="A45" s="465">
        <v>23000</v>
      </c>
      <c r="B45" s="466" t="s">
        <v>65</v>
      </c>
      <c r="C45" s="630">
        <f>O45</f>
        <v>0</v>
      </c>
      <c r="D45" s="467" t="s">
        <v>44</v>
      </c>
      <c r="E45" s="468" t="s">
        <v>44</v>
      </c>
      <c r="F45" s="439" t="s">
        <v>44</v>
      </c>
      <c r="G45" s="437" t="s">
        <v>44</v>
      </c>
      <c r="H45" s="438" t="s">
        <v>44</v>
      </c>
      <c r="I45" s="439" t="s">
        <v>44</v>
      </c>
      <c r="J45" s="459" t="s">
        <v>44</v>
      </c>
      <c r="K45" s="438" t="s">
        <v>44</v>
      </c>
      <c r="L45" s="439" t="s">
        <v>44</v>
      </c>
      <c r="M45" s="467">
        <f t="shared" ref="M45:O45" si="23">SUM(M46:M47)</f>
        <v>0</v>
      </c>
      <c r="N45" s="468">
        <f t="shared" si="23"/>
        <v>0</v>
      </c>
      <c r="O45" s="456">
        <f t="shared" si="23"/>
        <v>0</v>
      </c>
      <c r="P45" s="469"/>
    </row>
    <row r="46" spans="1:16" ht="24.75" hidden="1" thickTop="1" x14ac:dyDescent="0.25">
      <c r="A46" s="470">
        <v>23410</v>
      </c>
      <c r="B46" s="471" t="s">
        <v>66</v>
      </c>
      <c r="C46" s="629">
        <f t="shared" ref="C46:C47" si="24">O46</f>
        <v>0</v>
      </c>
      <c r="D46" s="446" t="s">
        <v>44</v>
      </c>
      <c r="E46" s="447" t="s">
        <v>44</v>
      </c>
      <c r="F46" s="449" t="s">
        <v>44</v>
      </c>
      <c r="G46" s="452" t="s">
        <v>44</v>
      </c>
      <c r="H46" s="451" t="s">
        <v>44</v>
      </c>
      <c r="I46" s="449" t="s">
        <v>44</v>
      </c>
      <c r="J46" s="450" t="s">
        <v>44</v>
      </c>
      <c r="K46" s="451" t="s">
        <v>44</v>
      </c>
      <c r="L46" s="449" t="s">
        <v>44</v>
      </c>
      <c r="M46" s="472"/>
      <c r="N46" s="473"/>
      <c r="O46" s="448">
        <f t="shared" ref="O46:O47" si="25">M46+N46</f>
        <v>0</v>
      </c>
      <c r="P46" s="474"/>
    </row>
    <row r="47" spans="1:16" ht="24.75" hidden="1" thickTop="1" x14ac:dyDescent="0.25">
      <c r="A47" s="470">
        <v>23510</v>
      </c>
      <c r="B47" s="471" t="s">
        <v>67</v>
      </c>
      <c r="C47" s="629">
        <f t="shared" si="24"/>
        <v>0</v>
      </c>
      <c r="D47" s="446" t="s">
        <v>44</v>
      </c>
      <c r="E47" s="447" t="s">
        <v>44</v>
      </c>
      <c r="F47" s="449" t="s">
        <v>44</v>
      </c>
      <c r="G47" s="452" t="s">
        <v>44</v>
      </c>
      <c r="H47" s="451" t="s">
        <v>44</v>
      </c>
      <c r="I47" s="449" t="s">
        <v>44</v>
      </c>
      <c r="J47" s="450" t="s">
        <v>44</v>
      </c>
      <c r="K47" s="451" t="s">
        <v>44</v>
      </c>
      <c r="L47" s="449" t="s">
        <v>44</v>
      </c>
      <c r="M47" s="472"/>
      <c r="N47" s="473"/>
      <c r="O47" s="448">
        <f t="shared" si="25"/>
        <v>0</v>
      </c>
      <c r="P47" s="474"/>
    </row>
    <row r="48" spans="1:16" ht="12.75" hidden="1" thickTop="1" x14ac:dyDescent="0.25">
      <c r="A48" s="475"/>
      <c r="B48" s="471"/>
      <c r="C48" s="632"/>
      <c r="D48" s="476"/>
      <c r="E48" s="477"/>
      <c r="F48" s="449"/>
      <c r="G48" s="452"/>
      <c r="H48" s="451"/>
      <c r="I48" s="449"/>
      <c r="J48" s="450"/>
      <c r="K48" s="451"/>
      <c r="L48" s="448"/>
      <c r="M48" s="446"/>
      <c r="N48" s="447"/>
      <c r="O48" s="448"/>
      <c r="P48" s="474"/>
    </row>
    <row r="49" spans="1:16" s="358" customFormat="1" ht="12.75" hidden="1" thickTop="1" x14ac:dyDescent="0.25">
      <c r="A49" s="478"/>
      <c r="B49" s="479" t="s">
        <v>68</v>
      </c>
      <c r="C49" s="633"/>
      <c r="D49" s="480"/>
      <c r="E49" s="481"/>
      <c r="F49" s="482"/>
      <c r="G49" s="480"/>
      <c r="H49" s="481"/>
      <c r="I49" s="482"/>
      <c r="J49" s="483"/>
      <c r="K49" s="481"/>
      <c r="L49" s="482"/>
      <c r="M49" s="480"/>
      <c r="N49" s="481"/>
      <c r="O49" s="482"/>
      <c r="P49" s="178"/>
    </row>
    <row r="50" spans="1:16" s="358" customFormat="1" ht="13.5" thickTop="1" thickBot="1" x14ac:dyDescent="0.3">
      <c r="A50" s="484"/>
      <c r="B50" s="359" t="s">
        <v>69</v>
      </c>
      <c r="C50" s="634">
        <f t="shared" si="4"/>
        <v>12205</v>
      </c>
      <c r="D50" s="485">
        <f t="shared" ref="D50:E50" si="26">SUM(D51,D269)</f>
        <v>10000</v>
      </c>
      <c r="E50" s="486">
        <f t="shared" si="26"/>
        <v>2205</v>
      </c>
      <c r="F50" s="487">
        <f>SUM(F51,F269)</f>
        <v>12205</v>
      </c>
      <c r="G50" s="485">
        <f t="shared" ref="G50:O50" si="27">SUM(G51,G269)</f>
        <v>0</v>
      </c>
      <c r="H50" s="486">
        <f t="shared" si="27"/>
        <v>0</v>
      </c>
      <c r="I50" s="487">
        <f t="shared" si="27"/>
        <v>0</v>
      </c>
      <c r="J50" s="488">
        <f t="shared" si="27"/>
        <v>0</v>
      </c>
      <c r="K50" s="486">
        <f t="shared" si="27"/>
        <v>0</v>
      </c>
      <c r="L50" s="487">
        <f t="shared" si="27"/>
        <v>0</v>
      </c>
      <c r="M50" s="485">
        <f t="shared" si="27"/>
        <v>0</v>
      </c>
      <c r="N50" s="486">
        <f t="shared" si="27"/>
        <v>0</v>
      </c>
      <c r="O50" s="487">
        <f t="shared" si="27"/>
        <v>0</v>
      </c>
      <c r="P50" s="489"/>
    </row>
    <row r="51" spans="1:16" s="358" customFormat="1" ht="36.75" thickTop="1" x14ac:dyDescent="0.25">
      <c r="A51" s="490"/>
      <c r="B51" s="491" t="s">
        <v>70</v>
      </c>
      <c r="C51" s="635">
        <f t="shared" si="4"/>
        <v>12205</v>
      </c>
      <c r="D51" s="492">
        <f t="shared" ref="D51:E51" si="28">SUM(D52,D181)</f>
        <v>10000</v>
      </c>
      <c r="E51" s="493">
        <f t="shared" si="28"/>
        <v>2205</v>
      </c>
      <c r="F51" s="494">
        <f>SUM(F52,F181)</f>
        <v>12205</v>
      </c>
      <c r="G51" s="492">
        <f t="shared" ref="G51:H51" si="29">SUM(G52,G181)</f>
        <v>0</v>
      </c>
      <c r="H51" s="493">
        <f t="shared" si="29"/>
        <v>0</v>
      </c>
      <c r="I51" s="494">
        <f>SUM(I52,I181)</f>
        <v>0</v>
      </c>
      <c r="J51" s="495">
        <f t="shared" ref="J51:K51" si="30">SUM(J52,J181)</f>
        <v>0</v>
      </c>
      <c r="K51" s="493">
        <f t="shared" si="30"/>
        <v>0</v>
      </c>
      <c r="L51" s="494">
        <f>SUM(L52,L181)</f>
        <v>0</v>
      </c>
      <c r="M51" s="492">
        <f t="shared" ref="M51:O51" si="31">SUM(M52,M181)</f>
        <v>0</v>
      </c>
      <c r="N51" s="493">
        <f t="shared" si="31"/>
        <v>0</v>
      </c>
      <c r="O51" s="494">
        <f t="shared" si="31"/>
        <v>0</v>
      </c>
      <c r="P51" s="496"/>
    </row>
    <row r="52" spans="1:16" s="358" customFormat="1" ht="24" x14ac:dyDescent="0.25">
      <c r="A52" s="497"/>
      <c r="B52" s="349" t="s">
        <v>71</v>
      </c>
      <c r="C52" s="636">
        <f t="shared" si="4"/>
        <v>12205</v>
      </c>
      <c r="D52" s="498">
        <f t="shared" ref="D52:E52" si="32">SUM(D53,D75,D160,D174)</f>
        <v>10000</v>
      </c>
      <c r="E52" s="499">
        <f t="shared" si="32"/>
        <v>2205</v>
      </c>
      <c r="F52" s="500">
        <f>SUM(F53,F75,F160,F174)</f>
        <v>12205</v>
      </c>
      <c r="G52" s="498">
        <f t="shared" ref="G52:H52" si="33">SUM(G53,G75,G160,G174)</f>
        <v>0</v>
      </c>
      <c r="H52" s="499">
        <f t="shared" si="33"/>
        <v>0</v>
      </c>
      <c r="I52" s="500">
        <f>SUM(I53,I75,I160,I174)</f>
        <v>0</v>
      </c>
      <c r="J52" s="501">
        <f t="shared" ref="J52:K52" si="34">SUM(J53,J75,J160,J174)</f>
        <v>0</v>
      </c>
      <c r="K52" s="499">
        <f t="shared" si="34"/>
        <v>0</v>
      </c>
      <c r="L52" s="500">
        <f>SUM(L53,L75,L160,L174)</f>
        <v>0</v>
      </c>
      <c r="M52" s="498">
        <f t="shared" ref="M52:O52" si="35">SUM(M53,M75,M160,M174)</f>
        <v>0</v>
      </c>
      <c r="N52" s="499">
        <f t="shared" si="35"/>
        <v>0</v>
      </c>
      <c r="O52" s="500">
        <f t="shared" si="35"/>
        <v>0</v>
      </c>
      <c r="P52" s="502"/>
    </row>
    <row r="53" spans="1:16" s="358" customFormat="1" hidden="1" x14ac:dyDescent="0.25">
      <c r="A53" s="503">
        <v>1000</v>
      </c>
      <c r="B53" s="503" t="s">
        <v>72</v>
      </c>
      <c r="C53" s="637">
        <f t="shared" si="4"/>
        <v>0</v>
      </c>
      <c r="D53" s="504">
        <f t="shared" ref="D53:E53" si="36">SUM(D54,D67)</f>
        <v>0</v>
      </c>
      <c r="E53" s="505">
        <f t="shared" si="36"/>
        <v>0</v>
      </c>
      <c r="F53" s="506">
        <f>SUM(F54,F67)</f>
        <v>0</v>
      </c>
      <c r="G53" s="504">
        <f t="shared" ref="G53:H53" si="37">SUM(G54,G67)</f>
        <v>0</v>
      </c>
      <c r="H53" s="505">
        <f t="shared" si="37"/>
        <v>0</v>
      </c>
      <c r="I53" s="506">
        <f>SUM(I54,I67)</f>
        <v>0</v>
      </c>
      <c r="J53" s="507">
        <f t="shared" ref="J53:K53" si="38">SUM(J54,J67)</f>
        <v>0</v>
      </c>
      <c r="K53" s="505">
        <f t="shared" si="38"/>
        <v>0</v>
      </c>
      <c r="L53" s="506">
        <f>SUM(L54,L67)</f>
        <v>0</v>
      </c>
      <c r="M53" s="504">
        <f t="shared" ref="M53:O53" si="39">SUM(M54,M67)</f>
        <v>0</v>
      </c>
      <c r="N53" s="505">
        <f t="shared" si="39"/>
        <v>0</v>
      </c>
      <c r="O53" s="506">
        <f t="shared" si="39"/>
        <v>0</v>
      </c>
      <c r="P53" s="200"/>
    </row>
    <row r="54" spans="1:16" hidden="1" x14ac:dyDescent="0.25">
      <c r="A54" s="398">
        <v>1100</v>
      </c>
      <c r="B54" s="508" t="s">
        <v>73</v>
      </c>
      <c r="C54" s="624">
        <f t="shared" si="4"/>
        <v>0</v>
      </c>
      <c r="D54" s="509">
        <f t="shared" ref="D54:E54" si="40">SUM(D55,D58,D66)</f>
        <v>0</v>
      </c>
      <c r="E54" s="510">
        <f t="shared" si="40"/>
        <v>0</v>
      </c>
      <c r="F54" s="511">
        <f>SUM(F55,F58,F66)</f>
        <v>0</v>
      </c>
      <c r="G54" s="509">
        <f t="shared" ref="G54:H54" si="41">SUM(G55,G58,G66)</f>
        <v>0</v>
      </c>
      <c r="H54" s="510">
        <f t="shared" si="41"/>
        <v>0</v>
      </c>
      <c r="I54" s="511">
        <f>SUM(I55,I58,I66)</f>
        <v>0</v>
      </c>
      <c r="J54" s="512">
        <f t="shared" ref="J54:K54" si="42">SUM(J55,J58,J66)</f>
        <v>0</v>
      </c>
      <c r="K54" s="510">
        <f t="shared" si="42"/>
        <v>0</v>
      </c>
      <c r="L54" s="511">
        <f>SUM(L55,L58,L66)</f>
        <v>0</v>
      </c>
      <c r="M54" s="509">
        <f t="shared" ref="M54:O54" si="43">SUM(M55,M58,M66)</f>
        <v>0</v>
      </c>
      <c r="N54" s="510">
        <f t="shared" si="43"/>
        <v>0</v>
      </c>
      <c r="O54" s="511">
        <f t="shared" si="43"/>
        <v>0</v>
      </c>
      <c r="P54" s="513"/>
    </row>
    <row r="55" spans="1:16" hidden="1" x14ac:dyDescent="0.25">
      <c r="A55" s="514">
        <v>1110</v>
      </c>
      <c r="B55" s="471" t="s">
        <v>74</v>
      </c>
      <c r="C55" s="632">
        <f t="shared" si="4"/>
        <v>0</v>
      </c>
      <c r="D55" s="476">
        <f t="shared" ref="D55:E55" si="44">SUM(D56:D57)</f>
        <v>0</v>
      </c>
      <c r="E55" s="477">
        <f t="shared" si="44"/>
        <v>0</v>
      </c>
      <c r="F55" s="515">
        <f>SUM(F56:F57)</f>
        <v>0</v>
      </c>
      <c r="G55" s="476">
        <f t="shared" ref="G55:H55" si="45">SUM(G56:G57)</f>
        <v>0</v>
      </c>
      <c r="H55" s="477">
        <f t="shared" si="45"/>
        <v>0</v>
      </c>
      <c r="I55" s="515">
        <f>SUM(I56:I57)</f>
        <v>0</v>
      </c>
      <c r="J55" s="516">
        <f t="shared" ref="J55:K55" si="46">SUM(J56:J57)</f>
        <v>0</v>
      </c>
      <c r="K55" s="477">
        <f t="shared" si="46"/>
        <v>0</v>
      </c>
      <c r="L55" s="515">
        <f>SUM(L56:L57)</f>
        <v>0</v>
      </c>
      <c r="M55" s="476">
        <f t="shared" ref="M55:O55" si="47">SUM(M56:M57)</f>
        <v>0</v>
      </c>
      <c r="N55" s="477">
        <f t="shared" si="47"/>
        <v>0</v>
      </c>
      <c r="O55" s="515">
        <f t="shared" si="47"/>
        <v>0</v>
      </c>
      <c r="P55" s="517"/>
    </row>
    <row r="56" spans="1:16" hidden="1" x14ac:dyDescent="0.25">
      <c r="A56" s="374">
        <v>1111</v>
      </c>
      <c r="B56" s="410" t="s">
        <v>75</v>
      </c>
      <c r="C56" s="625">
        <f t="shared" si="4"/>
        <v>0</v>
      </c>
      <c r="D56" s="518"/>
      <c r="E56" s="519"/>
      <c r="F56" s="520">
        <f t="shared" ref="F56:F57" si="48">D56+E56</f>
        <v>0</v>
      </c>
      <c r="G56" s="518"/>
      <c r="H56" s="519"/>
      <c r="I56" s="520">
        <f t="shared" ref="I56:I57" si="49">G56+H56</f>
        <v>0</v>
      </c>
      <c r="J56" s="521"/>
      <c r="K56" s="519"/>
      <c r="L56" s="520">
        <f t="shared" ref="L56:L57" si="50">J56+K56</f>
        <v>0</v>
      </c>
      <c r="M56" s="518"/>
      <c r="N56" s="519"/>
      <c r="O56" s="520">
        <f t="shared" ref="O56:O57" si="51">M56+N56</f>
        <v>0</v>
      </c>
      <c r="P56" s="522"/>
    </row>
    <row r="57" spans="1:16" ht="24" hidden="1" customHeight="1" x14ac:dyDescent="0.25">
      <c r="A57" s="381">
        <v>1119</v>
      </c>
      <c r="B57" s="418" t="s">
        <v>76</v>
      </c>
      <c r="C57" s="626">
        <f t="shared" si="4"/>
        <v>0</v>
      </c>
      <c r="D57" s="523"/>
      <c r="E57" s="524"/>
      <c r="F57" s="525">
        <f t="shared" si="48"/>
        <v>0</v>
      </c>
      <c r="G57" s="523"/>
      <c r="H57" s="524"/>
      <c r="I57" s="525">
        <f t="shared" si="49"/>
        <v>0</v>
      </c>
      <c r="J57" s="526"/>
      <c r="K57" s="524"/>
      <c r="L57" s="525">
        <f t="shared" si="50"/>
        <v>0</v>
      </c>
      <c r="M57" s="523"/>
      <c r="N57" s="524"/>
      <c r="O57" s="525">
        <f t="shared" si="51"/>
        <v>0</v>
      </c>
      <c r="P57" s="527"/>
    </row>
    <row r="58" spans="1:16" hidden="1" x14ac:dyDescent="0.25">
      <c r="A58" s="528">
        <v>1140</v>
      </c>
      <c r="B58" s="418" t="s">
        <v>77</v>
      </c>
      <c r="C58" s="626">
        <f t="shared" si="4"/>
        <v>0</v>
      </c>
      <c r="D58" s="529">
        <f t="shared" ref="D58:E58" si="52">SUM(D59:D65)</f>
        <v>0</v>
      </c>
      <c r="E58" s="530">
        <f t="shared" si="52"/>
        <v>0</v>
      </c>
      <c r="F58" s="525">
        <f>SUM(F59:F65)</f>
        <v>0</v>
      </c>
      <c r="G58" s="529">
        <f t="shared" ref="G58:H58" si="53">SUM(G59:G65)</f>
        <v>0</v>
      </c>
      <c r="H58" s="530">
        <f t="shared" si="53"/>
        <v>0</v>
      </c>
      <c r="I58" s="525">
        <f>SUM(I59:I65)</f>
        <v>0</v>
      </c>
      <c r="J58" s="531">
        <f t="shared" ref="J58:K58" si="54">SUM(J59:J65)</f>
        <v>0</v>
      </c>
      <c r="K58" s="530">
        <f t="shared" si="54"/>
        <v>0</v>
      </c>
      <c r="L58" s="525">
        <f>SUM(L59:L65)</f>
        <v>0</v>
      </c>
      <c r="M58" s="529">
        <f t="shared" ref="M58:O58" si="55">SUM(M59:M65)</f>
        <v>0</v>
      </c>
      <c r="N58" s="530">
        <f t="shared" si="55"/>
        <v>0</v>
      </c>
      <c r="O58" s="525">
        <f t="shared" si="55"/>
        <v>0</v>
      </c>
      <c r="P58" s="527"/>
    </row>
    <row r="59" spans="1:16" hidden="1" x14ac:dyDescent="0.25">
      <c r="A59" s="381">
        <v>1141</v>
      </c>
      <c r="B59" s="418" t="s">
        <v>78</v>
      </c>
      <c r="C59" s="626">
        <f t="shared" si="4"/>
        <v>0</v>
      </c>
      <c r="D59" s="523"/>
      <c r="E59" s="524"/>
      <c r="F59" s="525">
        <f t="shared" ref="F59:F66" si="56">D59+E59</f>
        <v>0</v>
      </c>
      <c r="G59" s="523"/>
      <c r="H59" s="524"/>
      <c r="I59" s="525">
        <f t="shared" ref="I59:I66" si="57">G59+H59</f>
        <v>0</v>
      </c>
      <c r="J59" s="526"/>
      <c r="K59" s="524"/>
      <c r="L59" s="525">
        <f t="shared" ref="L59:L66" si="58">J59+K59</f>
        <v>0</v>
      </c>
      <c r="M59" s="523"/>
      <c r="N59" s="524"/>
      <c r="O59" s="525">
        <f t="shared" ref="O59:O66" si="59">M59+N59</f>
        <v>0</v>
      </c>
      <c r="P59" s="527"/>
    </row>
    <row r="60" spans="1:16" ht="24.75" hidden="1" customHeight="1" x14ac:dyDescent="0.25">
      <c r="A60" s="381">
        <v>1142</v>
      </c>
      <c r="B60" s="418" t="s">
        <v>79</v>
      </c>
      <c r="C60" s="626">
        <f t="shared" si="4"/>
        <v>0</v>
      </c>
      <c r="D60" s="523"/>
      <c r="E60" s="524"/>
      <c r="F60" s="525">
        <f t="shared" si="56"/>
        <v>0</v>
      </c>
      <c r="G60" s="523"/>
      <c r="H60" s="524"/>
      <c r="I60" s="525">
        <f t="shared" si="57"/>
        <v>0</v>
      </c>
      <c r="J60" s="526"/>
      <c r="K60" s="524"/>
      <c r="L60" s="525">
        <f t="shared" si="58"/>
        <v>0</v>
      </c>
      <c r="M60" s="523"/>
      <c r="N60" s="524"/>
      <c r="O60" s="525">
        <f t="shared" si="59"/>
        <v>0</v>
      </c>
      <c r="P60" s="527"/>
    </row>
    <row r="61" spans="1:16" ht="24" hidden="1" x14ac:dyDescent="0.25">
      <c r="A61" s="381">
        <v>1145</v>
      </c>
      <c r="B61" s="418" t="s">
        <v>80</v>
      </c>
      <c r="C61" s="626">
        <f t="shared" si="4"/>
        <v>0</v>
      </c>
      <c r="D61" s="523"/>
      <c r="E61" s="524"/>
      <c r="F61" s="525">
        <f t="shared" si="56"/>
        <v>0</v>
      </c>
      <c r="G61" s="523"/>
      <c r="H61" s="524"/>
      <c r="I61" s="525">
        <f t="shared" si="57"/>
        <v>0</v>
      </c>
      <c r="J61" s="526"/>
      <c r="K61" s="524"/>
      <c r="L61" s="525">
        <f t="shared" si="58"/>
        <v>0</v>
      </c>
      <c r="M61" s="523"/>
      <c r="N61" s="524"/>
      <c r="O61" s="525">
        <f t="shared" si="59"/>
        <v>0</v>
      </c>
      <c r="P61" s="527"/>
    </row>
    <row r="62" spans="1:16" ht="27.75" hidden="1" customHeight="1" x14ac:dyDescent="0.25">
      <c r="A62" s="381">
        <v>1146</v>
      </c>
      <c r="B62" s="418" t="s">
        <v>81</v>
      </c>
      <c r="C62" s="626">
        <f t="shared" si="4"/>
        <v>0</v>
      </c>
      <c r="D62" s="523"/>
      <c r="E62" s="524"/>
      <c r="F62" s="525">
        <f t="shared" si="56"/>
        <v>0</v>
      </c>
      <c r="G62" s="523"/>
      <c r="H62" s="524"/>
      <c r="I62" s="525">
        <f t="shared" si="57"/>
        <v>0</v>
      </c>
      <c r="J62" s="526"/>
      <c r="K62" s="524"/>
      <c r="L62" s="525">
        <f t="shared" si="58"/>
        <v>0</v>
      </c>
      <c r="M62" s="523"/>
      <c r="N62" s="524"/>
      <c r="O62" s="525">
        <f t="shared" si="59"/>
        <v>0</v>
      </c>
      <c r="P62" s="527"/>
    </row>
    <row r="63" spans="1:16" hidden="1" x14ac:dyDescent="0.25">
      <c r="A63" s="381">
        <v>1147</v>
      </c>
      <c r="B63" s="418" t="s">
        <v>82</v>
      </c>
      <c r="C63" s="626">
        <f t="shared" si="4"/>
        <v>0</v>
      </c>
      <c r="D63" s="523"/>
      <c r="E63" s="524"/>
      <c r="F63" s="525">
        <f t="shared" si="56"/>
        <v>0</v>
      </c>
      <c r="G63" s="523"/>
      <c r="H63" s="524"/>
      <c r="I63" s="525">
        <f t="shared" si="57"/>
        <v>0</v>
      </c>
      <c r="J63" s="526"/>
      <c r="K63" s="524"/>
      <c r="L63" s="525">
        <f t="shared" si="58"/>
        <v>0</v>
      </c>
      <c r="M63" s="523"/>
      <c r="N63" s="524"/>
      <c r="O63" s="525">
        <f t="shared" si="59"/>
        <v>0</v>
      </c>
      <c r="P63" s="527"/>
    </row>
    <row r="64" spans="1:16" hidden="1" x14ac:dyDescent="0.25">
      <c r="A64" s="381">
        <v>1148</v>
      </c>
      <c r="B64" s="418" t="s">
        <v>83</v>
      </c>
      <c r="C64" s="626">
        <f t="shared" si="4"/>
        <v>0</v>
      </c>
      <c r="D64" s="523"/>
      <c r="E64" s="524"/>
      <c r="F64" s="525">
        <f t="shared" si="56"/>
        <v>0</v>
      </c>
      <c r="G64" s="523"/>
      <c r="H64" s="524"/>
      <c r="I64" s="525">
        <f t="shared" si="57"/>
        <v>0</v>
      </c>
      <c r="J64" s="526"/>
      <c r="K64" s="524"/>
      <c r="L64" s="525">
        <f t="shared" si="58"/>
        <v>0</v>
      </c>
      <c r="M64" s="523"/>
      <c r="N64" s="524"/>
      <c r="O64" s="525">
        <f t="shared" si="59"/>
        <v>0</v>
      </c>
      <c r="P64" s="527"/>
    </row>
    <row r="65" spans="1:16" ht="24" hidden="1" customHeight="1" x14ac:dyDescent="0.25">
      <c r="A65" s="381">
        <v>1149</v>
      </c>
      <c r="B65" s="418" t="s">
        <v>84</v>
      </c>
      <c r="C65" s="626">
        <f t="shared" si="4"/>
        <v>0</v>
      </c>
      <c r="D65" s="523"/>
      <c r="E65" s="524"/>
      <c r="F65" s="525">
        <f t="shared" si="56"/>
        <v>0</v>
      </c>
      <c r="G65" s="523"/>
      <c r="H65" s="524"/>
      <c r="I65" s="525">
        <f t="shared" si="57"/>
        <v>0</v>
      </c>
      <c r="J65" s="526"/>
      <c r="K65" s="524"/>
      <c r="L65" s="525">
        <f t="shared" si="58"/>
        <v>0</v>
      </c>
      <c r="M65" s="523"/>
      <c r="N65" s="524"/>
      <c r="O65" s="525">
        <f t="shared" si="59"/>
        <v>0</v>
      </c>
      <c r="P65" s="527"/>
    </row>
    <row r="66" spans="1:16" ht="36" hidden="1" x14ac:dyDescent="0.25">
      <c r="A66" s="514">
        <v>1150</v>
      </c>
      <c r="B66" s="471" t="s">
        <v>85</v>
      </c>
      <c r="C66" s="632">
        <f t="shared" si="4"/>
        <v>0</v>
      </c>
      <c r="D66" s="532"/>
      <c r="E66" s="533"/>
      <c r="F66" s="515">
        <f t="shared" si="56"/>
        <v>0</v>
      </c>
      <c r="G66" s="532"/>
      <c r="H66" s="533"/>
      <c r="I66" s="515">
        <f t="shared" si="57"/>
        <v>0</v>
      </c>
      <c r="J66" s="534"/>
      <c r="K66" s="533"/>
      <c r="L66" s="515">
        <f t="shared" si="58"/>
        <v>0</v>
      </c>
      <c r="M66" s="532"/>
      <c r="N66" s="533"/>
      <c r="O66" s="515">
        <f t="shared" si="59"/>
        <v>0</v>
      </c>
      <c r="P66" s="517"/>
    </row>
    <row r="67" spans="1:16" ht="36" hidden="1" x14ac:dyDescent="0.25">
      <c r="A67" s="398">
        <v>1200</v>
      </c>
      <c r="B67" s="508" t="s">
        <v>86</v>
      </c>
      <c r="C67" s="624">
        <f t="shared" si="4"/>
        <v>0</v>
      </c>
      <c r="D67" s="509">
        <f t="shared" ref="D67:E67" si="60">SUM(D68:D69)</f>
        <v>0</v>
      </c>
      <c r="E67" s="510">
        <f t="shared" si="60"/>
        <v>0</v>
      </c>
      <c r="F67" s="511">
        <f>SUM(F68:F69)</f>
        <v>0</v>
      </c>
      <c r="G67" s="509">
        <f t="shared" ref="G67:H67" si="61">SUM(G68:G69)</f>
        <v>0</v>
      </c>
      <c r="H67" s="510">
        <f t="shared" si="61"/>
        <v>0</v>
      </c>
      <c r="I67" s="511">
        <f>SUM(I68:I69)</f>
        <v>0</v>
      </c>
      <c r="J67" s="512">
        <f t="shared" ref="J67:K67" si="62">SUM(J68:J69)</f>
        <v>0</v>
      </c>
      <c r="K67" s="510">
        <f t="shared" si="62"/>
        <v>0</v>
      </c>
      <c r="L67" s="511">
        <f>SUM(L68:L69)</f>
        <v>0</v>
      </c>
      <c r="M67" s="509">
        <f t="shared" ref="M67:O67" si="63">SUM(M68:M69)</f>
        <v>0</v>
      </c>
      <c r="N67" s="510">
        <f t="shared" si="63"/>
        <v>0</v>
      </c>
      <c r="O67" s="511">
        <f t="shared" si="63"/>
        <v>0</v>
      </c>
      <c r="P67" s="535"/>
    </row>
    <row r="68" spans="1:16" ht="24" hidden="1" x14ac:dyDescent="0.25">
      <c r="A68" s="536">
        <v>1210</v>
      </c>
      <c r="B68" s="410" t="s">
        <v>87</v>
      </c>
      <c r="C68" s="625">
        <f t="shared" si="4"/>
        <v>0</v>
      </c>
      <c r="D68" s="518"/>
      <c r="E68" s="519"/>
      <c r="F68" s="520">
        <f>D68+E68</f>
        <v>0</v>
      </c>
      <c r="G68" s="518"/>
      <c r="H68" s="519"/>
      <c r="I68" s="520">
        <f>G68+H68</f>
        <v>0</v>
      </c>
      <c r="J68" s="521"/>
      <c r="K68" s="519"/>
      <c r="L68" s="520">
        <f>J68+K68</f>
        <v>0</v>
      </c>
      <c r="M68" s="518"/>
      <c r="N68" s="519"/>
      <c r="O68" s="520">
        <f t="shared" ref="O68" si="64">M68+N68</f>
        <v>0</v>
      </c>
      <c r="P68" s="522"/>
    </row>
    <row r="69" spans="1:16" ht="24" hidden="1" x14ac:dyDescent="0.25">
      <c r="A69" s="528">
        <v>1220</v>
      </c>
      <c r="B69" s="418" t="s">
        <v>88</v>
      </c>
      <c r="C69" s="626">
        <f t="shared" si="4"/>
        <v>0</v>
      </c>
      <c r="D69" s="529">
        <f t="shared" ref="D69:E69" si="65">SUM(D70:D74)</f>
        <v>0</v>
      </c>
      <c r="E69" s="530">
        <f t="shared" si="65"/>
        <v>0</v>
      </c>
      <c r="F69" s="525">
        <f>SUM(F70:F74)</f>
        <v>0</v>
      </c>
      <c r="G69" s="529">
        <f t="shared" ref="G69:H69" si="66">SUM(G70:G74)</f>
        <v>0</v>
      </c>
      <c r="H69" s="530">
        <f t="shared" si="66"/>
        <v>0</v>
      </c>
      <c r="I69" s="525">
        <f>SUM(I70:I74)</f>
        <v>0</v>
      </c>
      <c r="J69" s="531">
        <f t="shared" ref="J69:K69" si="67">SUM(J70:J74)</f>
        <v>0</v>
      </c>
      <c r="K69" s="530">
        <f t="shared" si="67"/>
        <v>0</v>
      </c>
      <c r="L69" s="525">
        <f>SUM(L70:L74)</f>
        <v>0</v>
      </c>
      <c r="M69" s="529">
        <f t="shared" ref="M69:O69" si="68">SUM(M70:M74)</f>
        <v>0</v>
      </c>
      <c r="N69" s="530">
        <f t="shared" si="68"/>
        <v>0</v>
      </c>
      <c r="O69" s="525">
        <f t="shared" si="68"/>
        <v>0</v>
      </c>
      <c r="P69" s="527"/>
    </row>
    <row r="70" spans="1:16" ht="60" hidden="1" x14ac:dyDescent="0.25">
      <c r="A70" s="381">
        <v>1221</v>
      </c>
      <c r="B70" s="418" t="s">
        <v>89</v>
      </c>
      <c r="C70" s="626">
        <f t="shared" si="4"/>
        <v>0</v>
      </c>
      <c r="D70" s="523"/>
      <c r="E70" s="524"/>
      <c r="F70" s="525">
        <f t="shared" ref="F70:F74" si="69">D70+E70</f>
        <v>0</v>
      </c>
      <c r="G70" s="523"/>
      <c r="H70" s="524"/>
      <c r="I70" s="525">
        <f t="shared" ref="I70:I74" si="70">G70+H70</f>
        <v>0</v>
      </c>
      <c r="J70" s="526"/>
      <c r="K70" s="524"/>
      <c r="L70" s="525">
        <f t="shared" ref="L70:L74" si="71">J70+K70</f>
        <v>0</v>
      </c>
      <c r="M70" s="523"/>
      <c r="N70" s="524"/>
      <c r="O70" s="525">
        <f t="shared" ref="O70:O74" si="72">M70+N70</f>
        <v>0</v>
      </c>
      <c r="P70" s="527"/>
    </row>
    <row r="71" spans="1:16" hidden="1" x14ac:dyDescent="0.25">
      <c r="A71" s="381">
        <v>1223</v>
      </c>
      <c r="B71" s="418" t="s">
        <v>90</v>
      </c>
      <c r="C71" s="626">
        <f t="shared" si="4"/>
        <v>0</v>
      </c>
      <c r="D71" s="523"/>
      <c r="E71" s="524"/>
      <c r="F71" s="525">
        <f t="shared" si="69"/>
        <v>0</v>
      </c>
      <c r="G71" s="523"/>
      <c r="H71" s="524"/>
      <c r="I71" s="525">
        <f t="shared" si="70"/>
        <v>0</v>
      </c>
      <c r="J71" s="526"/>
      <c r="K71" s="524"/>
      <c r="L71" s="525">
        <f t="shared" si="71"/>
        <v>0</v>
      </c>
      <c r="M71" s="523"/>
      <c r="N71" s="524"/>
      <c r="O71" s="525">
        <f t="shared" si="72"/>
        <v>0</v>
      </c>
      <c r="P71" s="527"/>
    </row>
    <row r="72" spans="1:16" ht="24" hidden="1" x14ac:dyDescent="0.25">
      <c r="A72" s="381">
        <v>1225</v>
      </c>
      <c r="B72" s="418" t="s">
        <v>91</v>
      </c>
      <c r="C72" s="626">
        <f t="shared" si="4"/>
        <v>0</v>
      </c>
      <c r="D72" s="523"/>
      <c r="E72" s="524"/>
      <c r="F72" s="525">
        <f t="shared" si="69"/>
        <v>0</v>
      </c>
      <c r="G72" s="523"/>
      <c r="H72" s="524"/>
      <c r="I72" s="525">
        <f t="shared" si="70"/>
        <v>0</v>
      </c>
      <c r="J72" s="526"/>
      <c r="K72" s="524"/>
      <c r="L72" s="525">
        <f t="shared" si="71"/>
        <v>0</v>
      </c>
      <c r="M72" s="523"/>
      <c r="N72" s="524"/>
      <c r="O72" s="525">
        <f t="shared" si="72"/>
        <v>0</v>
      </c>
      <c r="P72" s="527"/>
    </row>
    <row r="73" spans="1:16" ht="36" hidden="1" x14ac:dyDescent="0.25">
      <c r="A73" s="381">
        <v>1227</v>
      </c>
      <c r="B73" s="418" t="s">
        <v>92</v>
      </c>
      <c r="C73" s="626">
        <f t="shared" si="4"/>
        <v>0</v>
      </c>
      <c r="D73" s="523"/>
      <c r="E73" s="524"/>
      <c r="F73" s="525">
        <f t="shared" si="69"/>
        <v>0</v>
      </c>
      <c r="G73" s="523"/>
      <c r="H73" s="524"/>
      <c r="I73" s="525">
        <f t="shared" si="70"/>
        <v>0</v>
      </c>
      <c r="J73" s="526"/>
      <c r="K73" s="524"/>
      <c r="L73" s="525">
        <f t="shared" si="71"/>
        <v>0</v>
      </c>
      <c r="M73" s="523"/>
      <c r="N73" s="524"/>
      <c r="O73" s="525">
        <f t="shared" si="72"/>
        <v>0</v>
      </c>
      <c r="P73" s="527"/>
    </row>
    <row r="74" spans="1:16" ht="60" hidden="1" x14ac:dyDescent="0.25">
      <c r="A74" s="381">
        <v>1228</v>
      </c>
      <c r="B74" s="418" t="s">
        <v>93</v>
      </c>
      <c r="C74" s="626">
        <f t="shared" si="4"/>
        <v>0</v>
      </c>
      <c r="D74" s="523"/>
      <c r="E74" s="524"/>
      <c r="F74" s="525">
        <f t="shared" si="69"/>
        <v>0</v>
      </c>
      <c r="G74" s="523"/>
      <c r="H74" s="524"/>
      <c r="I74" s="525">
        <f t="shared" si="70"/>
        <v>0</v>
      </c>
      <c r="J74" s="526"/>
      <c r="K74" s="524"/>
      <c r="L74" s="525">
        <f t="shared" si="71"/>
        <v>0</v>
      </c>
      <c r="M74" s="523"/>
      <c r="N74" s="524"/>
      <c r="O74" s="525">
        <f t="shared" si="72"/>
        <v>0</v>
      </c>
      <c r="P74" s="527"/>
    </row>
    <row r="75" spans="1:16" x14ac:dyDescent="0.25">
      <c r="A75" s="503">
        <v>2000</v>
      </c>
      <c r="B75" s="503" t="s">
        <v>94</v>
      </c>
      <c r="C75" s="637">
        <f t="shared" si="4"/>
        <v>12205</v>
      </c>
      <c r="D75" s="504">
        <f t="shared" ref="D75:O75" si="73">SUM(D76,D83,D120,D151,D152)</f>
        <v>10000</v>
      </c>
      <c r="E75" s="505">
        <f t="shared" si="73"/>
        <v>2205</v>
      </c>
      <c r="F75" s="506">
        <f t="shared" si="73"/>
        <v>12205</v>
      </c>
      <c r="G75" s="504">
        <f t="shared" si="73"/>
        <v>0</v>
      </c>
      <c r="H75" s="505">
        <f t="shared" si="73"/>
        <v>0</v>
      </c>
      <c r="I75" s="506">
        <f t="shared" si="73"/>
        <v>0</v>
      </c>
      <c r="J75" s="507">
        <f t="shared" si="73"/>
        <v>0</v>
      </c>
      <c r="K75" s="505">
        <f t="shared" si="73"/>
        <v>0</v>
      </c>
      <c r="L75" s="506">
        <f t="shared" si="73"/>
        <v>0</v>
      </c>
      <c r="M75" s="504">
        <f t="shared" si="73"/>
        <v>0</v>
      </c>
      <c r="N75" s="505">
        <f t="shared" si="73"/>
        <v>0</v>
      </c>
      <c r="O75" s="506">
        <f t="shared" si="73"/>
        <v>0</v>
      </c>
      <c r="P75" s="200"/>
    </row>
    <row r="76" spans="1:16" ht="24" hidden="1" x14ac:dyDescent="0.25">
      <c r="A76" s="398">
        <v>2100</v>
      </c>
      <c r="B76" s="508" t="s">
        <v>95</v>
      </c>
      <c r="C76" s="624">
        <f t="shared" si="4"/>
        <v>0</v>
      </c>
      <c r="D76" s="509">
        <f t="shared" ref="D76:E76" si="74">SUM(D77,D80)</f>
        <v>0</v>
      </c>
      <c r="E76" s="510">
        <f t="shared" si="74"/>
        <v>0</v>
      </c>
      <c r="F76" s="511">
        <f>SUM(F77,F80)</f>
        <v>0</v>
      </c>
      <c r="G76" s="509">
        <f t="shared" ref="G76:H76" si="75">SUM(G77,G80)</f>
        <v>0</v>
      </c>
      <c r="H76" s="510">
        <f t="shared" si="75"/>
        <v>0</v>
      </c>
      <c r="I76" s="511">
        <f>SUM(I77,I80)</f>
        <v>0</v>
      </c>
      <c r="J76" s="512">
        <f t="shared" ref="J76:K76" si="76">SUM(J77,J80)</f>
        <v>0</v>
      </c>
      <c r="K76" s="510">
        <f t="shared" si="76"/>
        <v>0</v>
      </c>
      <c r="L76" s="511">
        <f>SUM(L77,L80)</f>
        <v>0</v>
      </c>
      <c r="M76" s="509">
        <f t="shared" ref="M76:O76" si="77">SUM(M77,M80)</f>
        <v>0</v>
      </c>
      <c r="N76" s="510">
        <f t="shared" si="77"/>
        <v>0</v>
      </c>
      <c r="O76" s="511">
        <f t="shared" si="77"/>
        <v>0</v>
      </c>
      <c r="P76" s="535"/>
    </row>
    <row r="77" spans="1:16" ht="24" hidden="1" x14ac:dyDescent="0.25">
      <c r="A77" s="536">
        <v>2110</v>
      </c>
      <c r="B77" s="410" t="s">
        <v>96</v>
      </c>
      <c r="C77" s="625">
        <f t="shared" si="4"/>
        <v>0</v>
      </c>
      <c r="D77" s="537">
        <f t="shared" ref="D77:E77" si="78">SUM(D78:D79)</f>
        <v>0</v>
      </c>
      <c r="E77" s="538">
        <f t="shared" si="78"/>
        <v>0</v>
      </c>
      <c r="F77" s="520">
        <f>SUM(F78:F79)</f>
        <v>0</v>
      </c>
      <c r="G77" s="537">
        <f t="shared" ref="G77:H77" si="79">SUM(G78:G79)</f>
        <v>0</v>
      </c>
      <c r="H77" s="538">
        <f t="shared" si="79"/>
        <v>0</v>
      </c>
      <c r="I77" s="520">
        <f>SUM(I78:I79)</f>
        <v>0</v>
      </c>
      <c r="J77" s="539">
        <f t="shared" ref="J77:K77" si="80">SUM(J78:J79)</f>
        <v>0</v>
      </c>
      <c r="K77" s="538">
        <f t="shared" si="80"/>
        <v>0</v>
      </c>
      <c r="L77" s="520">
        <f>SUM(L78:L79)</f>
        <v>0</v>
      </c>
      <c r="M77" s="537">
        <f t="shared" ref="M77:O77" si="81">SUM(M78:M79)</f>
        <v>0</v>
      </c>
      <c r="N77" s="538">
        <f t="shared" si="81"/>
        <v>0</v>
      </c>
      <c r="O77" s="520">
        <f t="shared" si="81"/>
        <v>0</v>
      </c>
      <c r="P77" s="522"/>
    </row>
    <row r="78" spans="1:16" hidden="1" x14ac:dyDescent="0.25">
      <c r="A78" s="381">
        <v>2111</v>
      </c>
      <c r="B78" s="418" t="s">
        <v>97</v>
      </c>
      <c r="C78" s="626">
        <f t="shared" si="4"/>
        <v>0</v>
      </c>
      <c r="D78" s="523"/>
      <c r="E78" s="524"/>
      <c r="F78" s="525">
        <f t="shared" ref="F78:F79" si="82">D78+E78</f>
        <v>0</v>
      </c>
      <c r="G78" s="523"/>
      <c r="H78" s="524"/>
      <c r="I78" s="525">
        <f t="shared" ref="I78:I79" si="83">G78+H78</f>
        <v>0</v>
      </c>
      <c r="J78" s="526"/>
      <c r="K78" s="524"/>
      <c r="L78" s="525">
        <f t="shared" ref="L78:L79" si="84">J78+K78</f>
        <v>0</v>
      </c>
      <c r="M78" s="523"/>
      <c r="N78" s="524"/>
      <c r="O78" s="525">
        <f t="shared" ref="O78:O79" si="85">M78+N78</f>
        <v>0</v>
      </c>
      <c r="P78" s="527"/>
    </row>
    <row r="79" spans="1:16" ht="24" hidden="1" x14ac:dyDescent="0.25">
      <c r="A79" s="381">
        <v>2112</v>
      </c>
      <c r="B79" s="418" t="s">
        <v>98</v>
      </c>
      <c r="C79" s="626">
        <f t="shared" si="4"/>
        <v>0</v>
      </c>
      <c r="D79" s="523"/>
      <c r="E79" s="524"/>
      <c r="F79" s="525">
        <f t="shared" si="82"/>
        <v>0</v>
      </c>
      <c r="G79" s="523"/>
      <c r="H79" s="524"/>
      <c r="I79" s="525">
        <f t="shared" si="83"/>
        <v>0</v>
      </c>
      <c r="J79" s="526"/>
      <c r="K79" s="524"/>
      <c r="L79" s="525">
        <f t="shared" si="84"/>
        <v>0</v>
      </c>
      <c r="M79" s="523"/>
      <c r="N79" s="524"/>
      <c r="O79" s="525">
        <f t="shared" si="85"/>
        <v>0</v>
      </c>
      <c r="P79" s="527"/>
    </row>
    <row r="80" spans="1:16" ht="24" hidden="1" x14ac:dyDescent="0.25">
      <c r="A80" s="528">
        <v>2120</v>
      </c>
      <c r="B80" s="418" t="s">
        <v>99</v>
      </c>
      <c r="C80" s="626">
        <f t="shared" si="4"/>
        <v>0</v>
      </c>
      <c r="D80" s="529">
        <f t="shared" ref="D80:E80" si="86">SUM(D81:D82)</f>
        <v>0</v>
      </c>
      <c r="E80" s="530">
        <f t="shared" si="86"/>
        <v>0</v>
      </c>
      <c r="F80" s="525">
        <f>SUM(F81:F82)</f>
        <v>0</v>
      </c>
      <c r="G80" s="529">
        <f t="shared" ref="G80:H80" si="87">SUM(G81:G82)</f>
        <v>0</v>
      </c>
      <c r="H80" s="530">
        <f t="shared" si="87"/>
        <v>0</v>
      </c>
      <c r="I80" s="525">
        <f>SUM(I81:I82)</f>
        <v>0</v>
      </c>
      <c r="J80" s="531">
        <f t="shared" ref="J80:K80" si="88">SUM(J81:J82)</f>
        <v>0</v>
      </c>
      <c r="K80" s="530">
        <f t="shared" si="88"/>
        <v>0</v>
      </c>
      <c r="L80" s="525">
        <f>SUM(L81:L82)</f>
        <v>0</v>
      </c>
      <c r="M80" s="529">
        <f t="shared" ref="M80:O80" si="89">SUM(M81:M82)</f>
        <v>0</v>
      </c>
      <c r="N80" s="530">
        <f t="shared" si="89"/>
        <v>0</v>
      </c>
      <c r="O80" s="525">
        <f t="shared" si="89"/>
        <v>0</v>
      </c>
      <c r="P80" s="527"/>
    </row>
    <row r="81" spans="1:16" hidden="1" x14ac:dyDescent="0.25">
      <c r="A81" s="381">
        <v>2121</v>
      </c>
      <c r="B81" s="418" t="s">
        <v>97</v>
      </c>
      <c r="C81" s="626">
        <f t="shared" si="4"/>
        <v>0</v>
      </c>
      <c r="D81" s="523"/>
      <c r="E81" s="524"/>
      <c r="F81" s="525">
        <f t="shared" ref="F81:F82" si="90">D81+E81</f>
        <v>0</v>
      </c>
      <c r="G81" s="523"/>
      <c r="H81" s="524"/>
      <c r="I81" s="525">
        <f t="shared" ref="I81:I82" si="91">G81+H81</f>
        <v>0</v>
      </c>
      <c r="J81" s="526"/>
      <c r="K81" s="524"/>
      <c r="L81" s="525">
        <f t="shared" ref="L81:L82" si="92">J81+K81</f>
        <v>0</v>
      </c>
      <c r="M81" s="523"/>
      <c r="N81" s="524"/>
      <c r="O81" s="525">
        <f t="shared" ref="O81:O82" si="93">M81+N81</f>
        <v>0</v>
      </c>
      <c r="P81" s="527"/>
    </row>
    <row r="82" spans="1:16" ht="24" hidden="1" x14ac:dyDescent="0.25">
      <c r="A82" s="381">
        <v>2122</v>
      </c>
      <c r="B82" s="418" t="s">
        <v>98</v>
      </c>
      <c r="C82" s="626">
        <f t="shared" si="4"/>
        <v>0</v>
      </c>
      <c r="D82" s="523"/>
      <c r="E82" s="524"/>
      <c r="F82" s="525">
        <f t="shared" si="90"/>
        <v>0</v>
      </c>
      <c r="G82" s="523"/>
      <c r="H82" s="524"/>
      <c r="I82" s="525">
        <f t="shared" si="91"/>
        <v>0</v>
      </c>
      <c r="J82" s="526"/>
      <c r="K82" s="524"/>
      <c r="L82" s="525">
        <f t="shared" si="92"/>
        <v>0</v>
      </c>
      <c r="M82" s="523"/>
      <c r="N82" s="524"/>
      <c r="O82" s="525">
        <f t="shared" si="93"/>
        <v>0</v>
      </c>
      <c r="P82" s="527"/>
    </row>
    <row r="83" spans="1:16" x14ac:dyDescent="0.25">
      <c r="A83" s="398">
        <v>2200</v>
      </c>
      <c r="B83" s="508" t="s">
        <v>100</v>
      </c>
      <c r="C83" s="624">
        <f t="shared" si="4"/>
        <v>12205</v>
      </c>
      <c r="D83" s="509">
        <f t="shared" ref="D83:E83" si="94">SUM(D84,D85,D91,D99,D107,D108,D114,D119)</f>
        <v>10000</v>
      </c>
      <c r="E83" s="510">
        <f t="shared" si="94"/>
        <v>2205</v>
      </c>
      <c r="F83" s="511">
        <f>SUM(F84,F85,F91,F99,F107,F108,F114,F119)</f>
        <v>12205</v>
      </c>
      <c r="G83" s="509">
        <f t="shared" ref="G83:H83" si="95">SUM(G84,G85,G91,G99,G107,G108,G114,G119)</f>
        <v>0</v>
      </c>
      <c r="H83" s="510">
        <f t="shared" si="95"/>
        <v>0</v>
      </c>
      <c r="I83" s="511">
        <f>SUM(I84,I85,I91,I99,I107,I108,I114,I119)</f>
        <v>0</v>
      </c>
      <c r="J83" s="512">
        <f t="shared" ref="J83:K83" si="96">SUM(J84,J85,J91,J99,J107,J108,J114,J119)</f>
        <v>0</v>
      </c>
      <c r="K83" s="510">
        <f t="shared" si="96"/>
        <v>0</v>
      </c>
      <c r="L83" s="511">
        <f>SUM(L84,L85,L91,L99,L107,L108,L114,L119)</f>
        <v>0</v>
      </c>
      <c r="M83" s="509">
        <f t="shared" ref="M83:O83" si="97">SUM(M84,M85,M91,M99,M107,M108,M114,M119)</f>
        <v>0</v>
      </c>
      <c r="N83" s="510">
        <f t="shared" si="97"/>
        <v>0</v>
      </c>
      <c r="O83" s="511">
        <f t="shared" si="97"/>
        <v>0</v>
      </c>
      <c r="P83" s="540"/>
    </row>
    <row r="84" spans="1:16" hidden="1" x14ac:dyDescent="0.25">
      <c r="A84" s="514">
        <v>2210</v>
      </c>
      <c r="B84" s="471" t="s">
        <v>101</v>
      </c>
      <c r="C84" s="632">
        <f t="shared" si="4"/>
        <v>0</v>
      </c>
      <c r="D84" s="532"/>
      <c r="E84" s="533"/>
      <c r="F84" s="515">
        <f>D84+E84</f>
        <v>0</v>
      </c>
      <c r="G84" s="532"/>
      <c r="H84" s="533"/>
      <c r="I84" s="515">
        <f>G84+H84</f>
        <v>0</v>
      </c>
      <c r="J84" s="534"/>
      <c r="K84" s="533"/>
      <c r="L84" s="515">
        <f>J84+K84</f>
        <v>0</v>
      </c>
      <c r="M84" s="532"/>
      <c r="N84" s="533"/>
      <c r="O84" s="515">
        <f t="shared" ref="O84" si="98">M84+N84</f>
        <v>0</v>
      </c>
      <c r="P84" s="517"/>
    </row>
    <row r="85" spans="1:16" ht="24" hidden="1" x14ac:dyDescent="0.25">
      <c r="A85" s="528">
        <v>2220</v>
      </c>
      <c r="B85" s="418" t="s">
        <v>102</v>
      </c>
      <c r="C85" s="626">
        <f t="shared" ref="C85:C148" si="99">F85+I85+L85+O85</f>
        <v>0</v>
      </c>
      <c r="D85" s="529">
        <f t="shared" ref="D85:E85" si="100">SUM(D86:D90)</f>
        <v>0</v>
      </c>
      <c r="E85" s="530">
        <f t="shared" si="100"/>
        <v>0</v>
      </c>
      <c r="F85" s="525">
        <f>SUM(F86:F90)</f>
        <v>0</v>
      </c>
      <c r="G85" s="529">
        <f t="shared" ref="G85:H85" si="101">SUM(G86:G90)</f>
        <v>0</v>
      </c>
      <c r="H85" s="530">
        <f t="shared" si="101"/>
        <v>0</v>
      </c>
      <c r="I85" s="525">
        <f>SUM(I86:I90)</f>
        <v>0</v>
      </c>
      <c r="J85" s="531">
        <f t="shared" ref="J85:K85" si="102">SUM(J86:J90)</f>
        <v>0</v>
      </c>
      <c r="K85" s="530">
        <f t="shared" si="102"/>
        <v>0</v>
      </c>
      <c r="L85" s="525">
        <f>SUM(L86:L90)</f>
        <v>0</v>
      </c>
      <c r="M85" s="529">
        <f t="shared" ref="M85:O85" si="103">SUM(M86:M90)</f>
        <v>0</v>
      </c>
      <c r="N85" s="530">
        <f t="shared" si="103"/>
        <v>0</v>
      </c>
      <c r="O85" s="525">
        <f t="shared" si="103"/>
        <v>0</v>
      </c>
      <c r="P85" s="527"/>
    </row>
    <row r="86" spans="1:16" hidden="1" x14ac:dyDescent="0.25">
      <c r="A86" s="381">
        <v>2221</v>
      </c>
      <c r="B86" s="418" t="s">
        <v>103</v>
      </c>
      <c r="C86" s="626">
        <f t="shared" si="99"/>
        <v>0</v>
      </c>
      <c r="D86" s="523"/>
      <c r="E86" s="524"/>
      <c r="F86" s="525">
        <f t="shared" ref="F86:F90" si="104">D86+E86</f>
        <v>0</v>
      </c>
      <c r="G86" s="523"/>
      <c r="H86" s="524"/>
      <c r="I86" s="525">
        <f t="shared" ref="I86:I90" si="105">G86+H86</f>
        <v>0</v>
      </c>
      <c r="J86" s="526"/>
      <c r="K86" s="524"/>
      <c r="L86" s="525">
        <f t="shared" ref="L86:L90" si="106">J86+K86</f>
        <v>0</v>
      </c>
      <c r="M86" s="523"/>
      <c r="N86" s="524"/>
      <c r="O86" s="525">
        <f t="shared" ref="O86:O90" si="107">M86+N86</f>
        <v>0</v>
      </c>
      <c r="P86" s="527"/>
    </row>
    <row r="87" spans="1:16" ht="24" hidden="1" x14ac:dyDescent="0.25">
      <c r="A87" s="381">
        <v>2222</v>
      </c>
      <c r="B87" s="418" t="s">
        <v>104</v>
      </c>
      <c r="C87" s="626">
        <f t="shared" si="99"/>
        <v>0</v>
      </c>
      <c r="D87" s="523"/>
      <c r="E87" s="524"/>
      <c r="F87" s="525">
        <f t="shared" si="104"/>
        <v>0</v>
      </c>
      <c r="G87" s="523"/>
      <c r="H87" s="524"/>
      <c r="I87" s="525">
        <f t="shared" si="105"/>
        <v>0</v>
      </c>
      <c r="J87" s="526"/>
      <c r="K87" s="524"/>
      <c r="L87" s="525">
        <f t="shared" si="106"/>
        <v>0</v>
      </c>
      <c r="M87" s="523"/>
      <c r="N87" s="524"/>
      <c r="O87" s="525">
        <f t="shared" si="107"/>
        <v>0</v>
      </c>
      <c r="P87" s="527"/>
    </row>
    <row r="88" spans="1:16" hidden="1" x14ac:dyDescent="0.25">
      <c r="A88" s="381">
        <v>2223</v>
      </c>
      <c r="B88" s="418" t="s">
        <v>105</v>
      </c>
      <c r="C88" s="626">
        <f t="shared" si="99"/>
        <v>0</v>
      </c>
      <c r="D88" s="523"/>
      <c r="E88" s="524"/>
      <c r="F88" s="525">
        <f t="shared" si="104"/>
        <v>0</v>
      </c>
      <c r="G88" s="523"/>
      <c r="H88" s="524"/>
      <c r="I88" s="525">
        <f t="shared" si="105"/>
        <v>0</v>
      </c>
      <c r="J88" s="526"/>
      <c r="K88" s="524"/>
      <c r="L88" s="525">
        <f t="shared" si="106"/>
        <v>0</v>
      </c>
      <c r="M88" s="523"/>
      <c r="N88" s="524"/>
      <c r="O88" s="525">
        <f t="shared" si="107"/>
        <v>0</v>
      </c>
      <c r="P88" s="527"/>
    </row>
    <row r="89" spans="1:16" ht="48" hidden="1" x14ac:dyDescent="0.25">
      <c r="A89" s="381">
        <v>2224</v>
      </c>
      <c r="B89" s="418" t="s">
        <v>106</v>
      </c>
      <c r="C89" s="626">
        <f t="shared" si="99"/>
        <v>0</v>
      </c>
      <c r="D89" s="523"/>
      <c r="E89" s="524"/>
      <c r="F89" s="525">
        <f t="shared" si="104"/>
        <v>0</v>
      </c>
      <c r="G89" s="523"/>
      <c r="H89" s="524"/>
      <c r="I89" s="525">
        <f t="shared" si="105"/>
        <v>0</v>
      </c>
      <c r="J89" s="526"/>
      <c r="K89" s="524"/>
      <c r="L89" s="525">
        <f t="shared" si="106"/>
        <v>0</v>
      </c>
      <c r="M89" s="523"/>
      <c r="N89" s="524"/>
      <c r="O89" s="525">
        <f t="shared" si="107"/>
        <v>0</v>
      </c>
      <c r="P89" s="527"/>
    </row>
    <row r="90" spans="1:16" ht="24" hidden="1" x14ac:dyDescent="0.25">
      <c r="A90" s="381">
        <v>2229</v>
      </c>
      <c r="B90" s="418" t="s">
        <v>107</v>
      </c>
      <c r="C90" s="626">
        <f t="shared" si="99"/>
        <v>0</v>
      </c>
      <c r="D90" s="523"/>
      <c r="E90" s="524"/>
      <c r="F90" s="525">
        <f t="shared" si="104"/>
        <v>0</v>
      </c>
      <c r="G90" s="523"/>
      <c r="H90" s="524"/>
      <c r="I90" s="525">
        <f t="shared" si="105"/>
        <v>0</v>
      </c>
      <c r="J90" s="526"/>
      <c r="K90" s="524"/>
      <c r="L90" s="525">
        <f t="shared" si="106"/>
        <v>0</v>
      </c>
      <c r="M90" s="523"/>
      <c r="N90" s="524"/>
      <c r="O90" s="525">
        <f t="shared" si="107"/>
        <v>0</v>
      </c>
      <c r="P90" s="527"/>
    </row>
    <row r="91" spans="1:16" hidden="1" x14ac:dyDescent="0.25">
      <c r="A91" s="528">
        <v>2230</v>
      </c>
      <c r="B91" s="418" t="s">
        <v>108</v>
      </c>
      <c r="C91" s="626">
        <f t="shared" si="99"/>
        <v>0</v>
      </c>
      <c r="D91" s="529">
        <f t="shared" ref="D91:E91" si="108">SUM(D92:D98)</f>
        <v>0</v>
      </c>
      <c r="E91" s="530">
        <f t="shared" si="108"/>
        <v>0</v>
      </c>
      <c r="F91" s="525">
        <f>SUM(F92:F98)</f>
        <v>0</v>
      </c>
      <c r="G91" s="529">
        <f t="shared" ref="G91:H91" si="109">SUM(G92:G98)</f>
        <v>0</v>
      </c>
      <c r="H91" s="530">
        <f t="shared" si="109"/>
        <v>0</v>
      </c>
      <c r="I91" s="525">
        <f>SUM(I92:I98)</f>
        <v>0</v>
      </c>
      <c r="J91" s="531">
        <f t="shared" ref="J91:K91" si="110">SUM(J92:J98)</f>
        <v>0</v>
      </c>
      <c r="K91" s="530">
        <f t="shared" si="110"/>
        <v>0</v>
      </c>
      <c r="L91" s="525">
        <f>SUM(L92:L98)</f>
        <v>0</v>
      </c>
      <c r="M91" s="529">
        <f t="shared" ref="M91:O91" si="111">SUM(M92:M98)</f>
        <v>0</v>
      </c>
      <c r="N91" s="530">
        <f t="shared" si="111"/>
        <v>0</v>
      </c>
      <c r="O91" s="525">
        <f t="shared" si="111"/>
        <v>0</v>
      </c>
      <c r="P91" s="527"/>
    </row>
    <row r="92" spans="1:16" ht="24" hidden="1" x14ac:dyDescent="0.25">
      <c r="A92" s="381">
        <v>2231</v>
      </c>
      <c r="B92" s="418" t="s">
        <v>109</v>
      </c>
      <c r="C92" s="626">
        <f t="shared" si="99"/>
        <v>0</v>
      </c>
      <c r="D92" s="523"/>
      <c r="E92" s="524"/>
      <c r="F92" s="525">
        <f t="shared" ref="F92:F98" si="112">D92+E92</f>
        <v>0</v>
      </c>
      <c r="G92" s="523"/>
      <c r="H92" s="524"/>
      <c r="I92" s="525">
        <f t="shared" ref="I92:I98" si="113">G92+H92</f>
        <v>0</v>
      </c>
      <c r="J92" s="526"/>
      <c r="K92" s="524"/>
      <c r="L92" s="525">
        <f t="shared" ref="L92:L98" si="114">J92+K92</f>
        <v>0</v>
      </c>
      <c r="M92" s="523"/>
      <c r="N92" s="524"/>
      <c r="O92" s="525">
        <f t="shared" ref="O92:O98" si="115">M92+N92</f>
        <v>0</v>
      </c>
      <c r="P92" s="527"/>
    </row>
    <row r="93" spans="1:16" ht="24.75" hidden="1" customHeight="1" x14ac:dyDescent="0.25">
      <c r="A93" s="381">
        <v>2232</v>
      </c>
      <c r="B93" s="418" t="s">
        <v>110</v>
      </c>
      <c r="C93" s="626">
        <f t="shared" si="99"/>
        <v>0</v>
      </c>
      <c r="D93" s="523"/>
      <c r="E93" s="524"/>
      <c r="F93" s="525">
        <f t="shared" si="112"/>
        <v>0</v>
      </c>
      <c r="G93" s="523"/>
      <c r="H93" s="524"/>
      <c r="I93" s="525">
        <f t="shared" si="113"/>
        <v>0</v>
      </c>
      <c r="J93" s="526"/>
      <c r="K93" s="524"/>
      <c r="L93" s="525">
        <f t="shared" si="114"/>
        <v>0</v>
      </c>
      <c r="M93" s="523"/>
      <c r="N93" s="524"/>
      <c r="O93" s="525">
        <f t="shared" si="115"/>
        <v>0</v>
      </c>
      <c r="P93" s="527"/>
    </row>
    <row r="94" spans="1:16" ht="24" hidden="1" x14ac:dyDescent="0.25">
      <c r="A94" s="374">
        <v>2233</v>
      </c>
      <c r="B94" s="410" t="s">
        <v>111</v>
      </c>
      <c r="C94" s="625">
        <f t="shared" si="99"/>
        <v>0</v>
      </c>
      <c r="D94" s="518"/>
      <c r="E94" s="519"/>
      <c r="F94" s="520">
        <f t="shared" si="112"/>
        <v>0</v>
      </c>
      <c r="G94" s="518"/>
      <c r="H94" s="519"/>
      <c r="I94" s="520">
        <f t="shared" si="113"/>
        <v>0</v>
      </c>
      <c r="J94" s="521"/>
      <c r="K94" s="519"/>
      <c r="L94" s="520">
        <f t="shared" si="114"/>
        <v>0</v>
      </c>
      <c r="M94" s="518"/>
      <c r="N94" s="519"/>
      <c r="O94" s="520">
        <f t="shared" si="115"/>
        <v>0</v>
      </c>
      <c r="P94" s="522"/>
    </row>
    <row r="95" spans="1:16" ht="36" hidden="1" x14ac:dyDescent="0.25">
      <c r="A95" s="381">
        <v>2234</v>
      </c>
      <c r="B95" s="418" t="s">
        <v>112</v>
      </c>
      <c r="C95" s="626">
        <f t="shared" si="99"/>
        <v>0</v>
      </c>
      <c r="D95" s="523"/>
      <c r="E95" s="524"/>
      <c r="F95" s="525">
        <f t="shared" si="112"/>
        <v>0</v>
      </c>
      <c r="G95" s="523"/>
      <c r="H95" s="524"/>
      <c r="I95" s="525">
        <f t="shared" si="113"/>
        <v>0</v>
      </c>
      <c r="J95" s="526"/>
      <c r="K95" s="524"/>
      <c r="L95" s="525">
        <f t="shared" si="114"/>
        <v>0</v>
      </c>
      <c r="M95" s="523"/>
      <c r="N95" s="524"/>
      <c r="O95" s="525">
        <f t="shared" si="115"/>
        <v>0</v>
      </c>
      <c r="P95" s="527"/>
    </row>
    <row r="96" spans="1:16" ht="24" hidden="1" x14ac:dyDescent="0.25">
      <c r="A96" s="381">
        <v>2235</v>
      </c>
      <c r="B96" s="418" t="s">
        <v>113</v>
      </c>
      <c r="C96" s="626">
        <f t="shared" si="99"/>
        <v>0</v>
      </c>
      <c r="D96" s="523"/>
      <c r="E96" s="524"/>
      <c r="F96" s="525">
        <f t="shared" si="112"/>
        <v>0</v>
      </c>
      <c r="G96" s="523"/>
      <c r="H96" s="524"/>
      <c r="I96" s="525">
        <f t="shared" si="113"/>
        <v>0</v>
      </c>
      <c r="J96" s="526"/>
      <c r="K96" s="524"/>
      <c r="L96" s="525">
        <f t="shared" si="114"/>
        <v>0</v>
      </c>
      <c r="M96" s="523"/>
      <c r="N96" s="524"/>
      <c r="O96" s="525">
        <f t="shared" si="115"/>
        <v>0</v>
      </c>
      <c r="P96" s="527"/>
    </row>
    <row r="97" spans="1:16" hidden="1" x14ac:dyDescent="0.25">
      <c r="A97" s="381">
        <v>2236</v>
      </c>
      <c r="B97" s="418" t="s">
        <v>114</v>
      </c>
      <c r="C97" s="626">
        <f t="shared" si="99"/>
        <v>0</v>
      </c>
      <c r="D97" s="523"/>
      <c r="E97" s="524"/>
      <c r="F97" s="525">
        <f t="shared" si="112"/>
        <v>0</v>
      </c>
      <c r="G97" s="523"/>
      <c r="H97" s="524"/>
      <c r="I97" s="525">
        <f t="shared" si="113"/>
        <v>0</v>
      </c>
      <c r="J97" s="526"/>
      <c r="K97" s="524"/>
      <c r="L97" s="525">
        <f t="shared" si="114"/>
        <v>0</v>
      </c>
      <c r="M97" s="523"/>
      <c r="N97" s="524"/>
      <c r="O97" s="525">
        <f t="shared" si="115"/>
        <v>0</v>
      </c>
      <c r="P97" s="527"/>
    </row>
    <row r="98" spans="1:16" hidden="1" x14ac:dyDescent="0.25">
      <c r="A98" s="381">
        <v>2239</v>
      </c>
      <c r="B98" s="418" t="s">
        <v>115</v>
      </c>
      <c r="C98" s="626">
        <f t="shared" si="99"/>
        <v>0</v>
      </c>
      <c r="D98" s="523"/>
      <c r="E98" s="524"/>
      <c r="F98" s="525">
        <f t="shared" si="112"/>
        <v>0</v>
      </c>
      <c r="G98" s="523"/>
      <c r="H98" s="524"/>
      <c r="I98" s="525">
        <f t="shared" si="113"/>
        <v>0</v>
      </c>
      <c r="J98" s="526"/>
      <c r="K98" s="524"/>
      <c r="L98" s="525">
        <f t="shared" si="114"/>
        <v>0</v>
      </c>
      <c r="M98" s="523"/>
      <c r="N98" s="524"/>
      <c r="O98" s="525">
        <f t="shared" si="115"/>
        <v>0</v>
      </c>
      <c r="P98" s="527"/>
    </row>
    <row r="99" spans="1:16" ht="36" x14ac:dyDescent="0.25">
      <c r="A99" s="528">
        <v>2240</v>
      </c>
      <c r="B99" s="418" t="s">
        <v>116</v>
      </c>
      <c r="C99" s="626">
        <f t="shared" si="99"/>
        <v>12205</v>
      </c>
      <c r="D99" s="529">
        <f t="shared" ref="D99:E99" si="116">SUM(D100:D106)</f>
        <v>10000</v>
      </c>
      <c r="E99" s="530">
        <f t="shared" si="116"/>
        <v>2205</v>
      </c>
      <c r="F99" s="525">
        <f>SUM(F100:F106)</f>
        <v>12205</v>
      </c>
      <c r="G99" s="529">
        <f t="shared" ref="G99:H99" si="117">SUM(G100:G106)</f>
        <v>0</v>
      </c>
      <c r="H99" s="530">
        <f t="shared" si="117"/>
        <v>0</v>
      </c>
      <c r="I99" s="525">
        <f>SUM(I100:I106)</f>
        <v>0</v>
      </c>
      <c r="J99" s="531">
        <f t="shared" ref="J99:K99" si="118">SUM(J100:J106)</f>
        <v>0</v>
      </c>
      <c r="K99" s="530">
        <f t="shared" si="118"/>
        <v>0</v>
      </c>
      <c r="L99" s="525">
        <f>SUM(L100:L106)</f>
        <v>0</v>
      </c>
      <c r="M99" s="529">
        <f t="shared" ref="M99:O99" si="119">SUM(M100:M106)</f>
        <v>0</v>
      </c>
      <c r="N99" s="530">
        <f t="shared" si="119"/>
        <v>0</v>
      </c>
      <c r="O99" s="525">
        <f t="shared" si="119"/>
        <v>0</v>
      </c>
      <c r="P99" s="527"/>
    </row>
    <row r="100" spans="1:16" x14ac:dyDescent="0.25">
      <c r="A100" s="381">
        <v>2241</v>
      </c>
      <c r="B100" s="418" t="s">
        <v>117</v>
      </c>
      <c r="C100" s="626">
        <f t="shared" si="99"/>
        <v>12205</v>
      </c>
      <c r="D100" s="523">
        <v>10000</v>
      </c>
      <c r="E100" s="640">
        <v>2205</v>
      </c>
      <c r="F100" s="525">
        <f t="shared" ref="F100:F107" si="120">D100+E100</f>
        <v>12205</v>
      </c>
      <c r="G100" s="523"/>
      <c r="H100" s="524"/>
      <c r="I100" s="525">
        <f t="shared" ref="I100:I107" si="121">G100+H100</f>
        <v>0</v>
      </c>
      <c r="J100" s="526"/>
      <c r="K100" s="524"/>
      <c r="L100" s="525">
        <f t="shared" ref="L100:L107" si="122">J100+K100</f>
        <v>0</v>
      </c>
      <c r="M100" s="523"/>
      <c r="N100" s="524"/>
      <c r="O100" s="525">
        <f t="shared" ref="O100:O107" si="123">M100+N100</f>
        <v>0</v>
      </c>
      <c r="P100" s="527"/>
    </row>
    <row r="101" spans="1:16" ht="24" hidden="1" x14ac:dyDescent="0.25">
      <c r="A101" s="381">
        <v>2242</v>
      </c>
      <c r="B101" s="418" t="s">
        <v>118</v>
      </c>
      <c r="C101" s="626">
        <f t="shared" si="99"/>
        <v>0</v>
      </c>
      <c r="D101" s="523"/>
      <c r="E101" s="524"/>
      <c r="F101" s="525">
        <f t="shared" si="120"/>
        <v>0</v>
      </c>
      <c r="G101" s="523"/>
      <c r="H101" s="524"/>
      <c r="I101" s="525">
        <f t="shared" si="121"/>
        <v>0</v>
      </c>
      <c r="J101" s="526"/>
      <c r="K101" s="524"/>
      <c r="L101" s="525">
        <f t="shared" si="122"/>
        <v>0</v>
      </c>
      <c r="M101" s="523"/>
      <c r="N101" s="524"/>
      <c r="O101" s="525">
        <f t="shared" si="123"/>
        <v>0</v>
      </c>
      <c r="P101" s="527"/>
    </row>
    <row r="102" spans="1:16" ht="24" hidden="1" x14ac:dyDescent="0.25">
      <c r="A102" s="381">
        <v>2243</v>
      </c>
      <c r="B102" s="418" t="s">
        <v>119</v>
      </c>
      <c r="C102" s="626">
        <f t="shared" si="99"/>
        <v>0</v>
      </c>
      <c r="D102" s="523"/>
      <c r="E102" s="524"/>
      <c r="F102" s="525">
        <f t="shared" si="120"/>
        <v>0</v>
      </c>
      <c r="G102" s="523"/>
      <c r="H102" s="524"/>
      <c r="I102" s="525">
        <f t="shared" si="121"/>
        <v>0</v>
      </c>
      <c r="J102" s="526"/>
      <c r="K102" s="524"/>
      <c r="L102" s="525">
        <f t="shared" si="122"/>
        <v>0</v>
      </c>
      <c r="M102" s="523"/>
      <c r="N102" s="524"/>
      <c r="O102" s="525">
        <f t="shared" si="123"/>
        <v>0</v>
      </c>
      <c r="P102" s="527"/>
    </row>
    <row r="103" spans="1:16" hidden="1" x14ac:dyDescent="0.25">
      <c r="A103" s="381">
        <v>2244</v>
      </c>
      <c r="B103" s="418" t="s">
        <v>120</v>
      </c>
      <c r="C103" s="626">
        <f t="shared" si="99"/>
        <v>0</v>
      </c>
      <c r="D103" s="523"/>
      <c r="E103" s="524"/>
      <c r="F103" s="525">
        <f t="shared" si="120"/>
        <v>0</v>
      </c>
      <c r="G103" s="523"/>
      <c r="H103" s="524"/>
      <c r="I103" s="525">
        <f t="shared" si="121"/>
        <v>0</v>
      </c>
      <c r="J103" s="526"/>
      <c r="K103" s="524"/>
      <c r="L103" s="525">
        <f t="shared" si="122"/>
        <v>0</v>
      </c>
      <c r="M103" s="523"/>
      <c r="N103" s="524"/>
      <c r="O103" s="525">
        <f t="shared" si="123"/>
        <v>0</v>
      </c>
      <c r="P103" s="527"/>
    </row>
    <row r="104" spans="1:16" ht="24" hidden="1" x14ac:dyDescent="0.25">
      <c r="A104" s="381">
        <v>2246</v>
      </c>
      <c r="B104" s="418" t="s">
        <v>121</v>
      </c>
      <c r="C104" s="626">
        <f t="shared" si="99"/>
        <v>0</v>
      </c>
      <c r="D104" s="523"/>
      <c r="E104" s="524"/>
      <c r="F104" s="525">
        <f t="shared" si="120"/>
        <v>0</v>
      </c>
      <c r="G104" s="523"/>
      <c r="H104" s="524"/>
      <c r="I104" s="525">
        <f t="shared" si="121"/>
        <v>0</v>
      </c>
      <c r="J104" s="526"/>
      <c r="K104" s="524"/>
      <c r="L104" s="525">
        <f t="shared" si="122"/>
        <v>0</v>
      </c>
      <c r="M104" s="523"/>
      <c r="N104" s="524"/>
      <c r="O104" s="525">
        <f t="shared" si="123"/>
        <v>0</v>
      </c>
      <c r="P104" s="527"/>
    </row>
    <row r="105" spans="1:16" hidden="1" x14ac:dyDescent="0.25">
      <c r="A105" s="381">
        <v>2247</v>
      </c>
      <c r="B105" s="418" t="s">
        <v>122</v>
      </c>
      <c r="C105" s="626">
        <f t="shared" si="99"/>
        <v>0</v>
      </c>
      <c r="D105" s="523"/>
      <c r="E105" s="524"/>
      <c r="F105" s="525">
        <f t="shared" si="120"/>
        <v>0</v>
      </c>
      <c r="G105" s="523"/>
      <c r="H105" s="524"/>
      <c r="I105" s="525">
        <f t="shared" si="121"/>
        <v>0</v>
      </c>
      <c r="J105" s="526"/>
      <c r="K105" s="524"/>
      <c r="L105" s="525">
        <f t="shared" si="122"/>
        <v>0</v>
      </c>
      <c r="M105" s="523"/>
      <c r="N105" s="524"/>
      <c r="O105" s="525">
        <f t="shared" si="123"/>
        <v>0</v>
      </c>
      <c r="P105" s="527"/>
    </row>
    <row r="106" spans="1:16" ht="24" hidden="1" x14ac:dyDescent="0.25">
      <c r="A106" s="381">
        <v>2249</v>
      </c>
      <c r="B106" s="418" t="s">
        <v>123</v>
      </c>
      <c r="C106" s="626">
        <f t="shared" si="99"/>
        <v>0</v>
      </c>
      <c r="D106" s="523"/>
      <c r="E106" s="524"/>
      <c r="F106" s="525">
        <f t="shared" si="120"/>
        <v>0</v>
      </c>
      <c r="G106" s="523"/>
      <c r="H106" s="524"/>
      <c r="I106" s="525">
        <f t="shared" si="121"/>
        <v>0</v>
      </c>
      <c r="J106" s="526"/>
      <c r="K106" s="524"/>
      <c r="L106" s="525">
        <f t="shared" si="122"/>
        <v>0</v>
      </c>
      <c r="M106" s="523"/>
      <c r="N106" s="524"/>
      <c r="O106" s="525">
        <f t="shared" si="123"/>
        <v>0</v>
      </c>
      <c r="P106" s="527"/>
    </row>
    <row r="107" spans="1:16" hidden="1" x14ac:dyDescent="0.25">
      <c r="A107" s="528">
        <v>2250</v>
      </c>
      <c r="B107" s="418" t="s">
        <v>124</v>
      </c>
      <c r="C107" s="626">
        <f t="shared" si="99"/>
        <v>0</v>
      </c>
      <c r="D107" s="523"/>
      <c r="E107" s="524"/>
      <c r="F107" s="525">
        <f t="shared" si="120"/>
        <v>0</v>
      </c>
      <c r="G107" s="523"/>
      <c r="H107" s="524"/>
      <c r="I107" s="525">
        <f t="shared" si="121"/>
        <v>0</v>
      </c>
      <c r="J107" s="526"/>
      <c r="K107" s="524"/>
      <c r="L107" s="525">
        <f t="shared" si="122"/>
        <v>0</v>
      </c>
      <c r="M107" s="523"/>
      <c r="N107" s="524"/>
      <c r="O107" s="525">
        <f t="shared" si="123"/>
        <v>0</v>
      </c>
      <c r="P107" s="527"/>
    </row>
    <row r="108" spans="1:16" hidden="1" x14ac:dyDescent="0.25">
      <c r="A108" s="528">
        <v>2260</v>
      </c>
      <c r="B108" s="418" t="s">
        <v>125</v>
      </c>
      <c r="C108" s="626">
        <f t="shared" si="99"/>
        <v>0</v>
      </c>
      <c r="D108" s="529">
        <f t="shared" ref="D108:E108" si="124">SUM(D109:D113)</f>
        <v>0</v>
      </c>
      <c r="E108" s="530">
        <f t="shared" si="124"/>
        <v>0</v>
      </c>
      <c r="F108" s="525">
        <f>SUM(F109:F113)</f>
        <v>0</v>
      </c>
      <c r="G108" s="529">
        <f t="shared" ref="G108:H108" si="125">SUM(G109:G113)</f>
        <v>0</v>
      </c>
      <c r="H108" s="530">
        <f t="shared" si="125"/>
        <v>0</v>
      </c>
      <c r="I108" s="525">
        <f>SUM(I109:I113)</f>
        <v>0</v>
      </c>
      <c r="J108" s="531">
        <f t="shared" ref="J108:K108" si="126">SUM(J109:J113)</f>
        <v>0</v>
      </c>
      <c r="K108" s="530">
        <f t="shared" si="126"/>
        <v>0</v>
      </c>
      <c r="L108" s="525">
        <f>SUM(L109:L113)</f>
        <v>0</v>
      </c>
      <c r="M108" s="529">
        <f t="shared" ref="M108:O108" si="127">SUM(M109:M113)</f>
        <v>0</v>
      </c>
      <c r="N108" s="530">
        <f t="shared" si="127"/>
        <v>0</v>
      </c>
      <c r="O108" s="525">
        <f t="shared" si="127"/>
        <v>0</v>
      </c>
      <c r="P108" s="527"/>
    </row>
    <row r="109" spans="1:16" hidden="1" x14ac:dyDescent="0.25">
      <c r="A109" s="381">
        <v>2261</v>
      </c>
      <c r="B109" s="418" t="s">
        <v>126</v>
      </c>
      <c r="C109" s="626">
        <f t="shared" si="99"/>
        <v>0</v>
      </c>
      <c r="D109" s="523"/>
      <c r="E109" s="524"/>
      <c r="F109" s="525">
        <f t="shared" ref="F109:F113" si="128">D109+E109</f>
        <v>0</v>
      </c>
      <c r="G109" s="523"/>
      <c r="H109" s="524"/>
      <c r="I109" s="525">
        <f t="shared" ref="I109:I113" si="129">G109+H109</f>
        <v>0</v>
      </c>
      <c r="J109" s="526"/>
      <c r="K109" s="524"/>
      <c r="L109" s="525">
        <f t="shared" ref="L109:L113" si="130">J109+K109</f>
        <v>0</v>
      </c>
      <c r="M109" s="523"/>
      <c r="N109" s="524"/>
      <c r="O109" s="525">
        <f t="shared" ref="O109:O113" si="131">M109+N109</f>
        <v>0</v>
      </c>
      <c r="P109" s="527"/>
    </row>
    <row r="110" spans="1:16" hidden="1" x14ac:dyDescent="0.25">
      <c r="A110" s="381">
        <v>2262</v>
      </c>
      <c r="B110" s="418" t="s">
        <v>127</v>
      </c>
      <c r="C110" s="626">
        <f t="shared" si="99"/>
        <v>0</v>
      </c>
      <c r="D110" s="523"/>
      <c r="E110" s="524"/>
      <c r="F110" s="525">
        <f t="shared" si="128"/>
        <v>0</v>
      </c>
      <c r="G110" s="523"/>
      <c r="H110" s="524"/>
      <c r="I110" s="525">
        <f t="shared" si="129"/>
        <v>0</v>
      </c>
      <c r="J110" s="526"/>
      <c r="K110" s="524"/>
      <c r="L110" s="525">
        <f t="shared" si="130"/>
        <v>0</v>
      </c>
      <c r="M110" s="523"/>
      <c r="N110" s="524"/>
      <c r="O110" s="525">
        <f t="shared" si="131"/>
        <v>0</v>
      </c>
      <c r="P110" s="527"/>
    </row>
    <row r="111" spans="1:16" hidden="1" x14ac:dyDescent="0.25">
      <c r="A111" s="381">
        <v>2263</v>
      </c>
      <c r="B111" s="418" t="s">
        <v>128</v>
      </c>
      <c r="C111" s="626">
        <f t="shared" si="99"/>
        <v>0</v>
      </c>
      <c r="D111" s="523"/>
      <c r="E111" s="524"/>
      <c r="F111" s="525">
        <f t="shared" si="128"/>
        <v>0</v>
      </c>
      <c r="G111" s="523"/>
      <c r="H111" s="524"/>
      <c r="I111" s="525">
        <f t="shared" si="129"/>
        <v>0</v>
      </c>
      <c r="J111" s="526"/>
      <c r="K111" s="524"/>
      <c r="L111" s="525">
        <f t="shared" si="130"/>
        <v>0</v>
      </c>
      <c r="M111" s="523"/>
      <c r="N111" s="524"/>
      <c r="O111" s="525">
        <f t="shared" si="131"/>
        <v>0</v>
      </c>
      <c r="P111" s="527"/>
    </row>
    <row r="112" spans="1:16" ht="24" hidden="1" x14ac:dyDescent="0.25">
      <c r="A112" s="381">
        <v>2264</v>
      </c>
      <c r="B112" s="418" t="s">
        <v>129</v>
      </c>
      <c r="C112" s="626">
        <f t="shared" si="99"/>
        <v>0</v>
      </c>
      <c r="D112" s="523"/>
      <c r="E112" s="524"/>
      <c r="F112" s="525">
        <f t="shared" si="128"/>
        <v>0</v>
      </c>
      <c r="G112" s="523"/>
      <c r="H112" s="524"/>
      <c r="I112" s="525">
        <f t="shared" si="129"/>
        <v>0</v>
      </c>
      <c r="J112" s="526"/>
      <c r="K112" s="524"/>
      <c r="L112" s="525">
        <f t="shared" si="130"/>
        <v>0</v>
      </c>
      <c r="M112" s="523"/>
      <c r="N112" s="524"/>
      <c r="O112" s="525">
        <f t="shared" si="131"/>
        <v>0</v>
      </c>
      <c r="P112" s="527"/>
    </row>
    <row r="113" spans="1:16" hidden="1" x14ac:dyDescent="0.25">
      <c r="A113" s="381">
        <v>2269</v>
      </c>
      <c r="B113" s="418" t="s">
        <v>130</v>
      </c>
      <c r="C113" s="626">
        <f t="shared" si="99"/>
        <v>0</v>
      </c>
      <c r="D113" s="523"/>
      <c r="E113" s="524"/>
      <c r="F113" s="525">
        <f t="shared" si="128"/>
        <v>0</v>
      </c>
      <c r="G113" s="523"/>
      <c r="H113" s="524"/>
      <c r="I113" s="525">
        <f t="shared" si="129"/>
        <v>0</v>
      </c>
      <c r="J113" s="526"/>
      <c r="K113" s="524"/>
      <c r="L113" s="525">
        <f t="shared" si="130"/>
        <v>0</v>
      </c>
      <c r="M113" s="523"/>
      <c r="N113" s="524"/>
      <c r="O113" s="525">
        <f t="shared" si="131"/>
        <v>0</v>
      </c>
      <c r="P113" s="527"/>
    </row>
    <row r="114" spans="1:16" hidden="1" x14ac:dyDescent="0.25">
      <c r="A114" s="528">
        <v>2270</v>
      </c>
      <c r="B114" s="418" t="s">
        <v>131</v>
      </c>
      <c r="C114" s="626">
        <f t="shared" si="99"/>
        <v>0</v>
      </c>
      <c r="D114" s="529">
        <f t="shared" ref="D114:E114" si="132">SUM(D115:D118)</f>
        <v>0</v>
      </c>
      <c r="E114" s="530">
        <f t="shared" si="132"/>
        <v>0</v>
      </c>
      <c r="F114" s="525">
        <f>SUM(F115:F118)</f>
        <v>0</v>
      </c>
      <c r="G114" s="529">
        <f t="shared" ref="G114:H114" si="133">SUM(G115:G118)</f>
        <v>0</v>
      </c>
      <c r="H114" s="530">
        <f t="shared" si="133"/>
        <v>0</v>
      </c>
      <c r="I114" s="525">
        <f>SUM(I115:I118)</f>
        <v>0</v>
      </c>
      <c r="J114" s="531">
        <f t="shared" ref="J114:K114" si="134">SUM(J115:J118)</f>
        <v>0</v>
      </c>
      <c r="K114" s="530">
        <f t="shared" si="134"/>
        <v>0</v>
      </c>
      <c r="L114" s="525">
        <f>SUM(L115:L118)</f>
        <v>0</v>
      </c>
      <c r="M114" s="529">
        <f t="shared" ref="M114:O114" si="135">SUM(M115:M118)</f>
        <v>0</v>
      </c>
      <c r="N114" s="530">
        <f t="shared" si="135"/>
        <v>0</v>
      </c>
      <c r="O114" s="525">
        <f t="shared" si="135"/>
        <v>0</v>
      </c>
      <c r="P114" s="527"/>
    </row>
    <row r="115" spans="1:16" hidden="1" x14ac:dyDescent="0.25">
      <c r="A115" s="381">
        <v>2272</v>
      </c>
      <c r="B115" s="541" t="s">
        <v>132</v>
      </c>
      <c r="C115" s="626">
        <f t="shared" si="99"/>
        <v>0</v>
      </c>
      <c r="D115" s="523"/>
      <c r="E115" s="524"/>
      <c r="F115" s="525">
        <f t="shared" ref="F115:F119" si="136">D115+E115</f>
        <v>0</v>
      </c>
      <c r="G115" s="523"/>
      <c r="H115" s="524"/>
      <c r="I115" s="525">
        <f t="shared" ref="I115:I119" si="137">G115+H115</f>
        <v>0</v>
      </c>
      <c r="J115" s="526"/>
      <c r="K115" s="524"/>
      <c r="L115" s="525">
        <f t="shared" ref="L115:L119" si="138">J115+K115</f>
        <v>0</v>
      </c>
      <c r="M115" s="523"/>
      <c r="N115" s="524"/>
      <c r="O115" s="525">
        <f t="shared" ref="O115:O119" si="139">M115+N115</f>
        <v>0</v>
      </c>
      <c r="P115" s="527"/>
    </row>
    <row r="116" spans="1:16" ht="24" hidden="1" x14ac:dyDescent="0.25">
      <c r="A116" s="381">
        <v>2274</v>
      </c>
      <c r="B116" s="542" t="s">
        <v>133</v>
      </c>
      <c r="C116" s="626">
        <f t="shared" si="99"/>
        <v>0</v>
      </c>
      <c r="D116" s="523"/>
      <c r="E116" s="524"/>
      <c r="F116" s="525">
        <f t="shared" si="136"/>
        <v>0</v>
      </c>
      <c r="G116" s="523"/>
      <c r="H116" s="524"/>
      <c r="I116" s="525">
        <f t="shared" si="137"/>
        <v>0</v>
      </c>
      <c r="J116" s="526"/>
      <c r="K116" s="524"/>
      <c r="L116" s="525">
        <f t="shared" si="138"/>
        <v>0</v>
      </c>
      <c r="M116" s="523"/>
      <c r="N116" s="524"/>
      <c r="O116" s="525">
        <f t="shared" si="139"/>
        <v>0</v>
      </c>
      <c r="P116" s="527"/>
    </row>
    <row r="117" spans="1:16" ht="24" hidden="1" x14ac:dyDescent="0.25">
      <c r="A117" s="381">
        <v>2275</v>
      </c>
      <c r="B117" s="418" t="s">
        <v>134</v>
      </c>
      <c r="C117" s="626">
        <f t="shared" si="99"/>
        <v>0</v>
      </c>
      <c r="D117" s="523"/>
      <c r="E117" s="524"/>
      <c r="F117" s="525">
        <f t="shared" si="136"/>
        <v>0</v>
      </c>
      <c r="G117" s="523"/>
      <c r="H117" s="524"/>
      <c r="I117" s="525">
        <f t="shared" si="137"/>
        <v>0</v>
      </c>
      <c r="J117" s="526"/>
      <c r="K117" s="524"/>
      <c r="L117" s="525">
        <f t="shared" si="138"/>
        <v>0</v>
      </c>
      <c r="M117" s="523"/>
      <c r="N117" s="524"/>
      <c r="O117" s="525">
        <f t="shared" si="139"/>
        <v>0</v>
      </c>
      <c r="P117" s="527"/>
    </row>
    <row r="118" spans="1:16" ht="36" hidden="1" x14ac:dyDescent="0.25">
      <c r="A118" s="381">
        <v>2276</v>
      </c>
      <c r="B118" s="418" t="s">
        <v>135</v>
      </c>
      <c r="C118" s="626">
        <f t="shared" si="99"/>
        <v>0</v>
      </c>
      <c r="D118" s="523"/>
      <c r="E118" s="524"/>
      <c r="F118" s="525">
        <f t="shared" si="136"/>
        <v>0</v>
      </c>
      <c r="G118" s="523"/>
      <c r="H118" s="524"/>
      <c r="I118" s="525">
        <f t="shared" si="137"/>
        <v>0</v>
      </c>
      <c r="J118" s="526"/>
      <c r="K118" s="524"/>
      <c r="L118" s="525">
        <f t="shared" si="138"/>
        <v>0</v>
      </c>
      <c r="M118" s="523"/>
      <c r="N118" s="524"/>
      <c r="O118" s="525">
        <f t="shared" si="139"/>
        <v>0</v>
      </c>
      <c r="P118" s="527"/>
    </row>
    <row r="119" spans="1:16" ht="48" hidden="1" x14ac:dyDescent="0.25">
      <c r="A119" s="528">
        <v>2280</v>
      </c>
      <c r="B119" s="418" t="s">
        <v>136</v>
      </c>
      <c r="C119" s="626">
        <f t="shared" si="99"/>
        <v>0</v>
      </c>
      <c r="D119" s="523"/>
      <c r="E119" s="524"/>
      <c r="F119" s="525">
        <f t="shared" si="136"/>
        <v>0</v>
      </c>
      <c r="G119" s="523"/>
      <c r="H119" s="524"/>
      <c r="I119" s="525">
        <f t="shared" si="137"/>
        <v>0</v>
      </c>
      <c r="J119" s="526"/>
      <c r="K119" s="524"/>
      <c r="L119" s="525">
        <f t="shared" si="138"/>
        <v>0</v>
      </c>
      <c r="M119" s="523"/>
      <c r="N119" s="524"/>
      <c r="O119" s="525">
        <f t="shared" si="139"/>
        <v>0</v>
      </c>
      <c r="P119" s="527"/>
    </row>
    <row r="120" spans="1:16" ht="38.25" hidden="1" customHeight="1" x14ac:dyDescent="0.25">
      <c r="A120" s="466">
        <v>2300</v>
      </c>
      <c r="B120" s="436" t="s">
        <v>137</v>
      </c>
      <c r="C120" s="628">
        <f t="shared" si="99"/>
        <v>0</v>
      </c>
      <c r="D120" s="543">
        <f t="shared" ref="D120:E120" si="140">SUM(D121,D126,D130,D131,D134,D138,D146,D147,D150)</f>
        <v>0</v>
      </c>
      <c r="E120" s="544">
        <f t="shared" si="140"/>
        <v>0</v>
      </c>
      <c r="F120" s="545">
        <f>SUM(F121,F126,F130,F131,F134,F138,F146,F147,F150)</f>
        <v>0</v>
      </c>
      <c r="G120" s="543">
        <f t="shared" ref="G120:H120" si="141">SUM(G121,G126,G130,G131,G134,G138,G146,G147,G150)</f>
        <v>0</v>
      </c>
      <c r="H120" s="544">
        <f t="shared" si="141"/>
        <v>0</v>
      </c>
      <c r="I120" s="545">
        <f>SUM(I121,I126,I130,I131,I134,I138,I146,I147,I150)</f>
        <v>0</v>
      </c>
      <c r="J120" s="546">
        <f t="shared" ref="J120:K120" si="142">SUM(J121,J126,J130,J131,J134,J138,J146,J147,J150)</f>
        <v>0</v>
      </c>
      <c r="K120" s="544">
        <f t="shared" si="142"/>
        <v>0</v>
      </c>
      <c r="L120" s="545">
        <f>SUM(L121,L126,L130,L131,L134,L138,L146,L147,L150)</f>
        <v>0</v>
      </c>
      <c r="M120" s="543">
        <f t="shared" ref="M120:O120" si="143">SUM(M121,M126,M130,M131,M134,M138,M146,M147,M150)</f>
        <v>0</v>
      </c>
      <c r="N120" s="544">
        <f t="shared" si="143"/>
        <v>0</v>
      </c>
      <c r="O120" s="545">
        <f t="shared" si="143"/>
        <v>0</v>
      </c>
      <c r="P120" s="540"/>
    </row>
    <row r="121" spans="1:16" ht="24" hidden="1" x14ac:dyDescent="0.25">
      <c r="A121" s="536">
        <v>2310</v>
      </c>
      <c r="B121" s="410" t="s">
        <v>138</v>
      </c>
      <c r="C121" s="625">
        <f t="shared" si="99"/>
        <v>0</v>
      </c>
      <c r="D121" s="537">
        <f t="shared" ref="D121:O121" si="144">SUM(D122:D125)</f>
        <v>0</v>
      </c>
      <c r="E121" s="538">
        <f t="shared" si="144"/>
        <v>0</v>
      </c>
      <c r="F121" s="520">
        <f t="shared" si="144"/>
        <v>0</v>
      </c>
      <c r="G121" s="537">
        <f t="shared" si="144"/>
        <v>0</v>
      </c>
      <c r="H121" s="538">
        <f t="shared" si="144"/>
        <v>0</v>
      </c>
      <c r="I121" s="520">
        <f t="shared" si="144"/>
        <v>0</v>
      </c>
      <c r="J121" s="539">
        <f t="shared" si="144"/>
        <v>0</v>
      </c>
      <c r="K121" s="538">
        <f t="shared" si="144"/>
        <v>0</v>
      </c>
      <c r="L121" s="520">
        <f t="shared" si="144"/>
        <v>0</v>
      </c>
      <c r="M121" s="537">
        <f t="shared" si="144"/>
        <v>0</v>
      </c>
      <c r="N121" s="538">
        <f t="shared" si="144"/>
        <v>0</v>
      </c>
      <c r="O121" s="520">
        <f t="shared" si="144"/>
        <v>0</v>
      </c>
      <c r="P121" s="522"/>
    </row>
    <row r="122" spans="1:16" hidden="1" x14ac:dyDescent="0.25">
      <c r="A122" s="381">
        <v>2311</v>
      </c>
      <c r="B122" s="418" t="s">
        <v>139</v>
      </c>
      <c r="C122" s="626">
        <f t="shared" si="99"/>
        <v>0</v>
      </c>
      <c r="D122" s="523"/>
      <c r="E122" s="524"/>
      <c r="F122" s="525">
        <f t="shared" ref="F122:F125" si="145">D122+E122</f>
        <v>0</v>
      </c>
      <c r="G122" s="523"/>
      <c r="H122" s="524"/>
      <c r="I122" s="525">
        <f t="shared" ref="I122:I125" si="146">G122+H122</f>
        <v>0</v>
      </c>
      <c r="J122" s="526"/>
      <c r="K122" s="524"/>
      <c r="L122" s="525">
        <f t="shared" ref="L122:L125" si="147">J122+K122</f>
        <v>0</v>
      </c>
      <c r="M122" s="523"/>
      <c r="N122" s="524"/>
      <c r="O122" s="525">
        <f t="shared" ref="O122:O125" si="148">M122+N122</f>
        <v>0</v>
      </c>
      <c r="P122" s="527"/>
    </row>
    <row r="123" spans="1:16" hidden="1" x14ac:dyDescent="0.25">
      <c r="A123" s="381">
        <v>2312</v>
      </c>
      <c r="B123" s="418" t="s">
        <v>140</v>
      </c>
      <c r="C123" s="626">
        <f t="shared" si="99"/>
        <v>0</v>
      </c>
      <c r="D123" s="523"/>
      <c r="E123" s="524"/>
      <c r="F123" s="525">
        <f t="shared" si="145"/>
        <v>0</v>
      </c>
      <c r="G123" s="523"/>
      <c r="H123" s="524"/>
      <c r="I123" s="525">
        <f t="shared" si="146"/>
        <v>0</v>
      </c>
      <c r="J123" s="526"/>
      <c r="K123" s="524"/>
      <c r="L123" s="525">
        <f t="shared" si="147"/>
        <v>0</v>
      </c>
      <c r="M123" s="523"/>
      <c r="N123" s="524"/>
      <c r="O123" s="525">
        <f t="shared" si="148"/>
        <v>0</v>
      </c>
      <c r="P123" s="527"/>
    </row>
    <row r="124" spans="1:16" hidden="1" x14ac:dyDescent="0.25">
      <c r="A124" s="381">
        <v>2313</v>
      </c>
      <c r="B124" s="418" t="s">
        <v>141</v>
      </c>
      <c r="C124" s="626">
        <f t="shared" si="99"/>
        <v>0</v>
      </c>
      <c r="D124" s="523"/>
      <c r="E124" s="524"/>
      <c r="F124" s="525">
        <f t="shared" si="145"/>
        <v>0</v>
      </c>
      <c r="G124" s="523"/>
      <c r="H124" s="524"/>
      <c r="I124" s="525">
        <f t="shared" si="146"/>
        <v>0</v>
      </c>
      <c r="J124" s="526"/>
      <c r="K124" s="524"/>
      <c r="L124" s="525">
        <f t="shared" si="147"/>
        <v>0</v>
      </c>
      <c r="M124" s="523"/>
      <c r="N124" s="524"/>
      <c r="O124" s="525">
        <f t="shared" si="148"/>
        <v>0</v>
      </c>
      <c r="P124" s="527"/>
    </row>
    <row r="125" spans="1:16" ht="36" hidden="1" customHeight="1" x14ac:dyDescent="0.25">
      <c r="A125" s="381">
        <v>2314</v>
      </c>
      <c r="B125" s="418" t="s">
        <v>142</v>
      </c>
      <c r="C125" s="626">
        <f t="shared" si="99"/>
        <v>0</v>
      </c>
      <c r="D125" s="523"/>
      <c r="E125" s="524"/>
      <c r="F125" s="525">
        <f t="shared" si="145"/>
        <v>0</v>
      </c>
      <c r="G125" s="523"/>
      <c r="H125" s="524"/>
      <c r="I125" s="525">
        <f t="shared" si="146"/>
        <v>0</v>
      </c>
      <c r="J125" s="526"/>
      <c r="K125" s="524"/>
      <c r="L125" s="525">
        <f t="shared" si="147"/>
        <v>0</v>
      </c>
      <c r="M125" s="523"/>
      <c r="N125" s="524"/>
      <c r="O125" s="525">
        <f t="shared" si="148"/>
        <v>0</v>
      </c>
      <c r="P125" s="527"/>
    </row>
    <row r="126" spans="1:16" hidden="1" x14ac:dyDescent="0.25">
      <c r="A126" s="528">
        <v>2320</v>
      </c>
      <c r="B126" s="418" t="s">
        <v>143</v>
      </c>
      <c r="C126" s="626">
        <f t="shared" si="99"/>
        <v>0</v>
      </c>
      <c r="D126" s="529">
        <f t="shared" ref="D126:E126" si="149">SUM(D127:D129)</f>
        <v>0</v>
      </c>
      <c r="E126" s="530">
        <f t="shared" si="149"/>
        <v>0</v>
      </c>
      <c r="F126" s="525">
        <f>SUM(F127:F129)</f>
        <v>0</v>
      </c>
      <c r="G126" s="529">
        <f t="shared" ref="G126:H126" si="150">SUM(G127:G129)</f>
        <v>0</v>
      </c>
      <c r="H126" s="530">
        <f t="shared" si="150"/>
        <v>0</v>
      </c>
      <c r="I126" s="525">
        <f>SUM(I127:I129)</f>
        <v>0</v>
      </c>
      <c r="J126" s="531">
        <f t="shared" ref="J126:K126" si="151">SUM(J127:J129)</f>
        <v>0</v>
      </c>
      <c r="K126" s="530">
        <f t="shared" si="151"/>
        <v>0</v>
      </c>
      <c r="L126" s="525">
        <f>SUM(L127:L129)</f>
        <v>0</v>
      </c>
      <c r="M126" s="529">
        <f t="shared" ref="M126:O126" si="152">SUM(M127:M129)</f>
        <v>0</v>
      </c>
      <c r="N126" s="530">
        <f t="shared" si="152"/>
        <v>0</v>
      </c>
      <c r="O126" s="525">
        <f t="shared" si="152"/>
        <v>0</v>
      </c>
      <c r="P126" s="527"/>
    </row>
    <row r="127" spans="1:16" hidden="1" x14ac:dyDescent="0.25">
      <c r="A127" s="381">
        <v>2321</v>
      </c>
      <c r="B127" s="418" t="s">
        <v>144</v>
      </c>
      <c r="C127" s="626">
        <f t="shared" si="99"/>
        <v>0</v>
      </c>
      <c r="D127" s="523"/>
      <c r="E127" s="524"/>
      <c r="F127" s="525">
        <f t="shared" ref="F127:F130" si="153">D127+E127</f>
        <v>0</v>
      </c>
      <c r="G127" s="523"/>
      <c r="H127" s="524"/>
      <c r="I127" s="525">
        <f t="shared" ref="I127:I130" si="154">G127+H127</f>
        <v>0</v>
      </c>
      <c r="J127" s="526"/>
      <c r="K127" s="524"/>
      <c r="L127" s="525">
        <f t="shared" ref="L127:L130" si="155">J127+K127</f>
        <v>0</v>
      </c>
      <c r="M127" s="523"/>
      <c r="N127" s="524"/>
      <c r="O127" s="525">
        <f t="shared" ref="O127:O130" si="156">M127+N127</f>
        <v>0</v>
      </c>
      <c r="P127" s="527"/>
    </row>
    <row r="128" spans="1:16" hidden="1" x14ac:dyDescent="0.25">
      <c r="A128" s="381">
        <v>2322</v>
      </c>
      <c r="B128" s="418" t="s">
        <v>145</v>
      </c>
      <c r="C128" s="626">
        <f t="shared" si="99"/>
        <v>0</v>
      </c>
      <c r="D128" s="523"/>
      <c r="E128" s="524"/>
      <c r="F128" s="525">
        <f t="shared" si="153"/>
        <v>0</v>
      </c>
      <c r="G128" s="523"/>
      <c r="H128" s="524"/>
      <c r="I128" s="525">
        <f t="shared" si="154"/>
        <v>0</v>
      </c>
      <c r="J128" s="526"/>
      <c r="K128" s="524"/>
      <c r="L128" s="525">
        <f t="shared" si="155"/>
        <v>0</v>
      </c>
      <c r="M128" s="523"/>
      <c r="N128" s="524"/>
      <c r="O128" s="525">
        <f t="shared" si="156"/>
        <v>0</v>
      </c>
      <c r="P128" s="527"/>
    </row>
    <row r="129" spans="1:16" ht="10.5" hidden="1" customHeight="1" x14ac:dyDescent="0.25">
      <c r="A129" s="381">
        <v>2329</v>
      </c>
      <c r="B129" s="418" t="s">
        <v>146</v>
      </c>
      <c r="C129" s="626">
        <f t="shared" si="99"/>
        <v>0</v>
      </c>
      <c r="D129" s="523"/>
      <c r="E129" s="524"/>
      <c r="F129" s="525">
        <f t="shared" si="153"/>
        <v>0</v>
      </c>
      <c r="G129" s="523"/>
      <c r="H129" s="524"/>
      <c r="I129" s="525">
        <f t="shared" si="154"/>
        <v>0</v>
      </c>
      <c r="J129" s="526"/>
      <c r="K129" s="524"/>
      <c r="L129" s="525">
        <f t="shared" si="155"/>
        <v>0</v>
      </c>
      <c r="M129" s="523"/>
      <c r="N129" s="524"/>
      <c r="O129" s="525">
        <f t="shared" si="156"/>
        <v>0</v>
      </c>
      <c r="P129" s="527"/>
    </row>
    <row r="130" spans="1:16" hidden="1" x14ac:dyDescent="0.25">
      <c r="A130" s="528">
        <v>2330</v>
      </c>
      <c r="B130" s="418" t="s">
        <v>147</v>
      </c>
      <c r="C130" s="626">
        <f t="shared" si="99"/>
        <v>0</v>
      </c>
      <c r="D130" s="523"/>
      <c r="E130" s="524"/>
      <c r="F130" s="525">
        <f t="shared" si="153"/>
        <v>0</v>
      </c>
      <c r="G130" s="523"/>
      <c r="H130" s="524"/>
      <c r="I130" s="525">
        <f t="shared" si="154"/>
        <v>0</v>
      </c>
      <c r="J130" s="526"/>
      <c r="K130" s="524"/>
      <c r="L130" s="525">
        <f t="shared" si="155"/>
        <v>0</v>
      </c>
      <c r="M130" s="523"/>
      <c r="N130" s="524"/>
      <c r="O130" s="525">
        <f t="shared" si="156"/>
        <v>0</v>
      </c>
      <c r="P130" s="527"/>
    </row>
    <row r="131" spans="1:16" ht="36" hidden="1" x14ac:dyDescent="0.25">
      <c r="A131" s="528">
        <v>2340</v>
      </c>
      <c r="B131" s="418" t="s">
        <v>148</v>
      </c>
      <c r="C131" s="626">
        <f t="shared" si="99"/>
        <v>0</v>
      </c>
      <c r="D131" s="529">
        <f t="shared" ref="D131:E131" si="157">SUM(D132:D133)</f>
        <v>0</v>
      </c>
      <c r="E131" s="530">
        <f t="shared" si="157"/>
        <v>0</v>
      </c>
      <c r="F131" s="525">
        <f>SUM(F132:F133)</f>
        <v>0</v>
      </c>
      <c r="G131" s="529">
        <f t="shared" ref="G131:H131" si="158">SUM(G132:G133)</f>
        <v>0</v>
      </c>
      <c r="H131" s="530">
        <f t="shared" si="158"/>
        <v>0</v>
      </c>
      <c r="I131" s="525">
        <f>SUM(I132:I133)</f>
        <v>0</v>
      </c>
      <c r="J131" s="531">
        <f t="shared" ref="J131:K131" si="159">SUM(J132:J133)</f>
        <v>0</v>
      </c>
      <c r="K131" s="530">
        <f t="shared" si="159"/>
        <v>0</v>
      </c>
      <c r="L131" s="525">
        <f>SUM(L132:L133)</f>
        <v>0</v>
      </c>
      <c r="M131" s="529">
        <f t="shared" ref="M131:O131" si="160">SUM(M132:M133)</f>
        <v>0</v>
      </c>
      <c r="N131" s="530">
        <f t="shared" si="160"/>
        <v>0</v>
      </c>
      <c r="O131" s="525">
        <f t="shared" si="160"/>
        <v>0</v>
      </c>
      <c r="P131" s="527"/>
    </row>
    <row r="132" spans="1:16" hidden="1" x14ac:dyDescent="0.25">
      <c r="A132" s="381">
        <v>2341</v>
      </c>
      <c r="B132" s="418" t="s">
        <v>149</v>
      </c>
      <c r="C132" s="626">
        <f t="shared" si="99"/>
        <v>0</v>
      </c>
      <c r="D132" s="523"/>
      <c r="E132" s="524"/>
      <c r="F132" s="525">
        <f t="shared" ref="F132:F133" si="161">D132+E132</f>
        <v>0</v>
      </c>
      <c r="G132" s="523"/>
      <c r="H132" s="524"/>
      <c r="I132" s="525">
        <f t="shared" ref="I132:I133" si="162">G132+H132</f>
        <v>0</v>
      </c>
      <c r="J132" s="526"/>
      <c r="K132" s="524"/>
      <c r="L132" s="525">
        <f t="shared" ref="L132:L133" si="163">J132+K132</f>
        <v>0</v>
      </c>
      <c r="M132" s="523"/>
      <c r="N132" s="524"/>
      <c r="O132" s="525">
        <f t="shared" ref="O132:O133" si="164">M132+N132</f>
        <v>0</v>
      </c>
      <c r="P132" s="527"/>
    </row>
    <row r="133" spans="1:16" ht="24" hidden="1" x14ac:dyDescent="0.25">
      <c r="A133" s="381">
        <v>2344</v>
      </c>
      <c r="B133" s="418" t="s">
        <v>150</v>
      </c>
      <c r="C133" s="626">
        <f t="shared" si="99"/>
        <v>0</v>
      </c>
      <c r="D133" s="523"/>
      <c r="E133" s="524"/>
      <c r="F133" s="525">
        <f t="shared" si="161"/>
        <v>0</v>
      </c>
      <c r="G133" s="523"/>
      <c r="H133" s="524"/>
      <c r="I133" s="525">
        <f t="shared" si="162"/>
        <v>0</v>
      </c>
      <c r="J133" s="526"/>
      <c r="K133" s="524"/>
      <c r="L133" s="525">
        <f t="shared" si="163"/>
        <v>0</v>
      </c>
      <c r="M133" s="523"/>
      <c r="N133" s="524"/>
      <c r="O133" s="525">
        <f t="shared" si="164"/>
        <v>0</v>
      </c>
      <c r="P133" s="527"/>
    </row>
    <row r="134" spans="1:16" ht="24" hidden="1" x14ac:dyDescent="0.25">
      <c r="A134" s="514">
        <v>2350</v>
      </c>
      <c r="B134" s="471" t="s">
        <v>151</v>
      </c>
      <c r="C134" s="632">
        <f t="shared" si="99"/>
        <v>0</v>
      </c>
      <c r="D134" s="476">
        <f t="shared" ref="D134:E134" si="165">SUM(D135:D137)</f>
        <v>0</v>
      </c>
      <c r="E134" s="477">
        <f t="shared" si="165"/>
        <v>0</v>
      </c>
      <c r="F134" s="515">
        <f>SUM(F135:F137)</f>
        <v>0</v>
      </c>
      <c r="G134" s="476">
        <f t="shared" ref="G134:H134" si="166">SUM(G135:G137)</f>
        <v>0</v>
      </c>
      <c r="H134" s="477">
        <f t="shared" si="166"/>
        <v>0</v>
      </c>
      <c r="I134" s="515">
        <f>SUM(I135:I137)</f>
        <v>0</v>
      </c>
      <c r="J134" s="516">
        <f t="shared" ref="J134:K134" si="167">SUM(J135:J137)</f>
        <v>0</v>
      </c>
      <c r="K134" s="477">
        <f t="shared" si="167"/>
        <v>0</v>
      </c>
      <c r="L134" s="515">
        <f>SUM(L135:L137)</f>
        <v>0</v>
      </c>
      <c r="M134" s="476">
        <f t="shared" ref="M134:O134" si="168">SUM(M135:M137)</f>
        <v>0</v>
      </c>
      <c r="N134" s="477">
        <f t="shared" si="168"/>
        <v>0</v>
      </c>
      <c r="O134" s="515">
        <f t="shared" si="168"/>
        <v>0</v>
      </c>
      <c r="P134" s="517"/>
    </row>
    <row r="135" spans="1:16" hidden="1" x14ac:dyDescent="0.25">
      <c r="A135" s="374">
        <v>2351</v>
      </c>
      <c r="B135" s="410" t="s">
        <v>152</v>
      </c>
      <c r="C135" s="625">
        <f t="shared" si="99"/>
        <v>0</v>
      </c>
      <c r="D135" s="518"/>
      <c r="E135" s="519"/>
      <c r="F135" s="520">
        <f t="shared" ref="F135:F137" si="169">D135+E135</f>
        <v>0</v>
      </c>
      <c r="G135" s="518"/>
      <c r="H135" s="519"/>
      <c r="I135" s="520">
        <f t="shared" ref="I135:I137" si="170">G135+H135</f>
        <v>0</v>
      </c>
      <c r="J135" s="521"/>
      <c r="K135" s="519"/>
      <c r="L135" s="520">
        <f t="shared" ref="L135:L137" si="171">J135+K135</f>
        <v>0</v>
      </c>
      <c r="M135" s="518"/>
      <c r="N135" s="519"/>
      <c r="O135" s="520">
        <f t="shared" ref="O135:O137" si="172">M135+N135</f>
        <v>0</v>
      </c>
      <c r="P135" s="522"/>
    </row>
    <row r="136" spans="1:16" ht="24" hidden="1" x14ac:dyDescent="0.25">
      <c r="A136" s="381">
        <v>2352</v>
      </c>
      <c r="B136" s="418" t="s">
        <v>153</v>
      </c>
      <c r="C136" s="626">
        <f t="shared" si="99"/>
        <v>0</v>
      </c>
      <c r="D136" s="523"/>
      <c r="E136" s="524"/>
      <c r="F136" s="525">
        <f t="shared" si="169"/>
        <v>0</v>
      </c>
      <c r="G136" s="523"/>
      <c r="H136" s="524"/>
      <c r="I136" s="525">
        <f t="shared" si="170"/>
        <v>0</v>
      </c>
      <c r="J136" s="526"/>
      <c r="K136" s="524"/>
      <c r="L136" s="525">
        <f t="shared" si="171"/>
        <v>0</v>
      </c>
      <c r="M136" s="523"/>
      <c r="N136" s="524"/>
      <c r="O136" s="525">
        <f t="shared" si="172"/>
        <v>0</v>
      </c>
      <c r="P136" s="527"/>
    </row>
    <row r="137" spans="1:16" ht="24" hidden="1" x14ac:dyDescent="0.25">
      <c r="A137" s="381">
        <v>2353</v>
      </c>
      <c r="B137" s="418" t="s">
        <v>154</v>
      </c>
      <c r="C137" s="626">
        <f t="shared" si="99"/>
        <v>0</v>
      </c>
      <c r="D137" s="523"/>
      <c r="E137" s="524"/>
      <c r="F137" s="525">
        <f t="shared" si="169"/>
        <v>0</v>
      </c>
      <c r="G137" s="523"/>
      <c r="H137" s="524"/>
      <c r="I137" s="525">
        <f t="shared" si="170"/>
        <v>0</v>
      </c>
      <c r="J137" s="526"/>
      <c r="K137" s="524"/>
      <c r="L137" s="525">
        <f t="shared" si="171"/>
        <v>0</v>
      </c>
      <c r="M137" s="523"/>
      <c r="N137" s="524"/>
      <c r="O137" s="525">
        <f t="shared" si="172"/>
        <v>0</v>
      </c>
      <c r="P137" s="527"/>
    </row>
    <row r="138" spans="1:16" ht="36" hidden="1" x14ac:dyDescent="0.25">
      <c r="A138" s="528">
        <v>2360</v>
      </c>
      <c r="B138" s="418" t="s">
        <v>155</v>
      </c>
      <c r="C138" s="626">
        <f t="shared" si="99"/>
        <v>0</v>
      </c>
      <c r="D138" s="529">
        <f t="shared" ref="D138:E138" si="173">SUM(D139:D145)</f>
        <v>0</v>
      </c>
      <c r="E138" s="530">
        <f t="shared" si="173"/>
        <v>0</v>
      </c>
      <c r="F138" s="525">
        <f>SUM(F139:F145)</f>
        <v>0</v>
      </c>
      <c r="G138" s="529">
        <f t="shared" ref="G138:H138" si="174">SUM(G139:G145)</f>
        <v>0</v>
      </c>
      <c r="H138" s="530">
        <f t="shared" si="174"/>
        <v>0</v>
      </c>
      <c r="I138" s="525">
        <f>SUM(I139:I145)</f>
        <v>0</v>
      </c>
      <c r="J138" s="531">
        <f t="shared" ref="J138:K138" si="175">SUM(J139:J145)</f>
        <v>0</v>
      </c>
      <c r="K138" s="530">
        <f t="shared" si="175"/>
        <v>0</v>
      </c>
      <c r="L138" s="525">
        <f>SUM(L139:L145)</f>
        <v>0</v>
      </c>
      <c r="M138" s="529">
        <f t="shared" ref="M138:O138" si="176">SUM(M139:M145)</f>
        <v>0</v>
      </c>
      <c r="N138" s="530">
        <f t="shared" si="176"/>
        <v>0</v>
      </c>
      <c r="O138" s="525">
        <f t="shared" si="176"/>
        <v>0</v>
      </c>
      <c r="P138" s="527"/>
    </row>
    <row r="139" spans="1:16" hidden="1" x14ac:dyDescent="0.25">
      <c r="A139" s="380">
        <v>2361</v>
      </c>
      <c r="B139" s="418" t="s">
        <v>156</v>
      </c>
      <c r="C139" s="626">
        <f t="shared" si="99"/>
        <v>0</v>
      </c>
      <c r="D139" s="523"/>
      <c r="E139" s="524"/>
      <c r="F139" s="525">
        <f t="shared" ref="F139:F146" si="177">D139+E139</f>
        <v>0</v>
      </c>
      <c r="G139" s="523"/>
      <c r="H139" s="524"/>
      <c r="I139" s="525">
        <f t="shared" ref="I139:I146" si="178">G139+H139</f>
        <v>0</v>
      </c>
      <c r="J139" s="526"/>
      <c r="K139" s="524"/>
      <c r="L139" s="525">
        <f t="shared" ref="L139:L146" si="179">J139+K139</f>
        <v>0</v>
      </c>
      <c r="M139" s="523"/>
      <c r="N139" s="524"/>
      <c r="O139" s="525">
        <f t="shared" ref="O139:O146" si="180">M139+N139</f>
        <v>0</v>
      </c>
      <c r="P139" s="527"/>
    </row>
    <row r="140" spans="1:16" ht="24" hidden="1" x14ac:dyDescent="0.25">
      <c r="A140" s="380">
        <v>2362</v>
      </c>
      <c r="B140" s="418" t="s">
        <v>157</v>
      </c>
      <c r="C140" s="626">
        <f t="shared" si="99"/>
        <v>0</v>
      </c>
      <c r="D140" s="523"/>
      <c r="E140" s="524"/>
      <c r="F140" s="525">
        <f t="shared" si="177"/>
        <v>0</v>
      </c>
      <c r="G140" s="523"/>
      <c r="H140" s="524"/>
      <c r="I140" s="525">
        <f t="shared" si="178"/>
        <v>0</v>
      </c>
      <c r="J140" s="526"/>
      <c r="K140" s="524"/>
      <c r="L140" s="525">
        <f t="shared" si="179"/>
        <v>0</v>
      </c>
      <c r="M140" s="523"/>
      <c r="N140" s="524"/>
      <c r="O140" s="525">
        <f t="shared" si="180"/>
        <v>0</v>
      </c>
      <c r="P140" s="527"/>
    </row>
    <row r="141" spans="1:16" hidden="1" x14ac:dyDescent="0.25">
      <c r="A141" s="380">
        <v>2363</v>
      </c>
      <c r="B141" s="418" t="s">
        <v>158</v>
      </c>
      <c r="C141" s="626">
        <f t="shared" si="99"/>
        <v>0</v>
      </c>
      <c r="D141" s="523"/>
      <c r="E141" s="524"/>
      <c r="F141" s="525">
        <f t="shared" si="177"/>
        <v>0</v>
      </c>
      <c r="G141" s="523"/>
      <c r="H141" s="524"/>
      <c r="I141" s="525">
        <f t="shared" si="178"/>
        <v>0</v>
      </c>
      <c r="J141" s="526"/>
      <c r="K141" s="524"/>
      <c r="L141" s="525">
        <f t="shared" si="179"/>
        <v>0</v>
      </c>
      <c r="M141" s="523"/>
      <c r="N141" s="524"/>
      <c r="O141" s="525">
        <f t="shared" si="180"/>
        <v>0</v>
      </c>
      <c r="P141" s="527"/>
    </row>
    <row r="142" spans="1:16" hidden="1" x14ac:dyDescent="0.25">
      <c r="A142" s="380">
        <v>2364</v>
      </c>
      <c r="B142" s="418" t="s">
        <v>159</v>
      </c>
      <c r="C142" s="626">
        <f t="shared" si="99"/>
        <v>0</v>
      </c>
      <c r="D142" s="523"/>
      <c r="E142" s="524"/>
      <c r="F142" s="525">
        <f t="shared" si="177"/>
        <v>0</v>
      </c>
      <c r="G142" s="523"/>
      <c r="H142" s="524"/>
      <c r="I142" s="525">
        <f t="shared" si="178"/>
        <v>0</v>
      </c>
      <c r="J142" s="526"/>
      <c r="K142" s="524"/>
      <c r="L142" s="525">
        <f t="shared" si="179"/>
        <v>0</v>
      </c>
      <c r="M142" s="523"/>
      <c r="N142" s="524"/>
      <c r="O142" s="525">
        <f t="shared" si="180"/>
        <v>0</v>
      </c>
      <c r="P142" s="527"/>
    </row>
    <row r="143" spans="1:16" ht="12.75" hidden="1" customHeight="1" x14ac:dyDescent="0.25">
      <c r="A143" s="380">
        <v>2365</v>
      </c>
      <c r="B143" s="418" t="s">
        <v>160</v>
      </c>
      <c r="C143" s="626">
        <f t="shared" si="99"/>
        <v>0</v>
      </c>
      <c r="D143" s="523"/>
      <c r="E143" s="524"/>
      <c r="F143" s="525">
        <f t="shared" si="177"/>
        <v>0</v>
      </c>
      <c r="G143" s="523"/>
      <c r="H143" s="524"/>
      <c r="I143" s="525">
        <f t="shared" si="178"/>
        <v>0</v>
      </c>
      <c r="J143" s="526"/>
      <c r="K143" s="524"/>
      <c r="L143" s="525">
        <f t="shared" si="179"/>
        <v>0</v>
      </c>
      <c r="M143" s="523"/>
      <c r="N143" s="524"/>
      <c r="O143" s="525">
        <f t="shared" si="180"/>
        <v>0</v>
      </c>
      <c r="P143" s="527"/>
    </row>
    <row r="144" spans="1:16" ht="36" hidden="1" x14ac:dyDescent="0.25">
      <c r="A144" s="380">
        <v>2366</v>
      </c>
      <c r="B144" s="418" t="s">
        <v>161</v>
      </c>
      <c r="C144" s="626">
        <f t="shared" si="99"/>
        <v>0</v>
      </c>
      <c r="D144" s="523"/>
      <c r="E144" s="524"/>
      <c r="F144" s="525">
        <f t="shared" si="177"/>
        <v>0</v>
      </c>
      <c r="G144" s="523"/>
      <c r="H144" s="524"/>
      <c r="I144" s="525">
        <f t="shared" si="178"/>
        <v>0</v>
      </c>
      <c r="J144" s="526"/>
      <c r="K144" s="524"/>
      <c r="L144" s="525">
        <f t="shared" si="179"/>
        <v>0</v>
      </c>
      <c r="M144" s="523"/>
      <c r="N144" s="524"/>
      <c r="O144" s="525">
        <f t="shared" si="180"/>
        <v>0</v>
      </c>
      <c r="P144" s="527"/>
    </row>
    <row r="145" spans="1:16" ht="60" hidden="1" x14ac:dyDescent="0.25">
      <c r="A145" s="380">
        <v>2369</v>
      </c>
      <c r="B145" s="418" t="s">
        <v>162</v>
      </c>
      <c r="C145" s="626">
        <f t="shared" si="99"/>
        <v>0</v>
      </c>
      <c r="D145" s="523"/>
      <c r="E145" s="524"/>
      <c r="F145" s="525">
        <f t="shared" si="177"/>
        <v>0</v>
      </c>
      <c r="G145" s="523"/>
      <c r="H145" s="524"/>
      <c r="I145" s="525">
        <f t="shared" si="178"/>
        <v>0</v>
      </c>
      <c r="J145" s="526"/>
      <c r="K145" s="524"/>
      <c r="L145" s="525">
        <f t="shared" si="179"/>
        <v>0</v>
      </c>
      <c r="M145" s="523"/>
      <c r="N145" s="524"/>
      <c r="O145" s="525">
        <f t="shared" si="180"/>
        <v>0</v>
      </c>
      <c r="P145" s="527"/>
    </row>
    <row r="146" spans="1:16" hidden="1" x14ac:dyDescent="0.25">
      <c r="A146" s="514">
        <v>2370</v>
      </c>
      <c r="B146" s="471" t="s">
        <v>163</v>
      </c>
      <c r="C146" s="632">
        <f t="shared" si="99"/>
        <v>0</v>
      </c>
      <c r="D146" s="532"/>
      <c r="E146" s="533"/>
      <c r="F146" s="515">
        <f t="shared" si="177"/>
        <v>0</v>
      </c>
      <c r="G146" s="532"/>
      <c r="H146" s="533"/>
      <c r="I146" s="515">
        <f t="shared" si="178"/>
        <v>0</v>
      </c>
      <c r="J146" s="534"/>
      <c r="K146" s="533"/>
      <c r="L146" s="515">
        <f t="shared" si="179"/>
        <v>0</v>
      </c>
      <c r="M146" s="532"/>
      <c r="N146" s="533"/>
      <c r="O146" s="515">
        <f t="shared" si="180"/>
        <v>0</v>
      </c>
      <c r="P146" s="517"/>
    </row>
    <row r="147" spans="1:16" hidden="1" x14ac:dyDescent="0.25">
      <c r="A147" s="514">
        <v>2380</v>
      </c>
      <c r="B147" s="471" t="s">
        <v>164</v>
      </c>
      <c r="C147" s="632">
        <f t="shared" si="99"/>
        <v>0</v>
      </c>
      <c r="D147" s="476">
        <f t="shared" ref="D147:E147" si="181">SUM(D148:D149)</f>
        <v>0</v>
      </c>
      <c r="E147" s="477">
        <f t="shared" si="181"/>
        <v>0</v>
      </c>
      <c r="F147" s="515">
        <f>SUM(F148:F149)</f>
        <v>0</v>
      </c>
      <c r="G147" s="476">
        <f t="shared" ref="G147:H147" si="182">SUM(G148:G149)</f>
        <v>0</v>
      </c>
      <c r="H147" s="477">
        <f t="shared" si="182"/>
        <v>0</v>
      </c>
      <c r="I147" s="515">
        <f>SUM(I148:I149)</f>
        <v>0</v>
      </c>
      <c r="J147" s="516">
        <f t="shared" ref="J147:K147" si="183">SUM(J148:J149)</f>
        <v>0</v>
      </c>
      <c r="K147" s="477">
        <f t="shared" si="183"/>
        <v>0</v>
      </c>
      <c r="L147" s="515">
        <f>SUM(L148:L149)</f>
        <v>0</v>
      </c>
      <c r="M147" s="476">
        <f t="shared" ref="M147:O147" si="184">SUM(M148:M149)</f>
        <v>0</v>
      </c>
      <c r="N147" s="477">
        <f t="shared" si="184"/>
        <v>0</v>
      </c>
      <c r="O147" s="515">
        <f t="shared" si="184"/>
        <v>0</v>
      </c>
      <c r="P147" s="517"/>
    </row>
    <row r="148" spans="1:16" hidden="1" x14ac:dyDescent="0.25">
      <c r="A148" s="373">
        <v>2381</v>
      </c>
      <c r="B148" s="410" t="s">
        <v>165</v>
      </c>
      <c r="C148" s="625">
        <f t="shared" si="99"/>
        <v>0</v>
      </c>
      <c r="D148" s="518"/>
      <c r="E148" s="519"/>
      <c r="F148" s="520">
        <f t="shared" ref="F148:F151" si="185">D148+E148</f>
        <v>0</v>
      </c>
      <c r="G148" s="518"/>
      <c r="H148" s="519"/>
      <c r="I148" s="520">
        <f t="shared" ref="I148:I151" si="186">G148+H148</f>
        <v>0</v>
      </c>
      <c r="J148" s="521"/>
      <c r="K148" s="519"/>
      <c r="L148" s="520">
        <f t="shared" ref="L148:L151" si="187">J148+K148</f>
        <v>0</v>
      </c>
      <c r="M148" s="518"/>
      <c r="N148" s="519"/>
      <c r="O148" s="520">
        <f t="shared" ref="O148:O151" si="188">M148+N148</f>
        <v>0</v>
      </c>
      <c r="P148" s="522"/>
    </row>
    <row r="149" spans="1:16" ht="24" hidden="1" x14ac:dyDescent="0.25">
      <c r="A149" s="380">
        <v>2389</v>
      </c>
      <c r="B149" s="418" t="s">
        <v>166</v>
      </c>
      <c r="C149" s="626">
        <f t="shared" ref="C149:C212" si="189">F149+I149+L149+O149</f>
        <v>0</v>
      </c>
      <c r="D149" s="523"/>
      <c r="E149" s="524"/>
      <c r="F149" s="525">
        <f t="shared" si="185"/>
        <v>0</v>
      </c>
      <c r="G149" s="523"/>
      <c r="H149" s="524"/>
      <c r="I149" s="525">
        <f t="shared" si="186"/>
        <v>0</v>
      </c>
      <c r="J149" s="526"/>
      <c r="K149" s="524"/>
      <c r="L149" s="525">
        <f t="shared" si="187"/>
        <v>0</v>
      </c>
      <c r="M149" s="523"/>
      <c r="N149" s="524"/>
      <c r="O149" s="525">
        <f t="shared" si="188"/>
        <v>0</v>
      </c>
      <c r="P149" s="527"/>
    </row>
    <row r="150" spans="1:16" hidden="1" x14ac:dyDescent="0.25">
      <c r="A150" s="514">
        <v>2390</v>
      </c>
      <c r="B150" s="471" t="s">
        <v>167</v>
      </c>
      <c r="C150" s="632">
        <f t="shared" si="189"/>
        <v>0</v>
      </c>
      <c r="D150" s="532"/>
      <c r="E150" s="533"/>
      <c r="F150" s="515">
        <f t="shared" si="185"/>
        <v>0</v>
      </c>
      <c r="G150" s="532"/>
      <c r="H150" s="533"/>
      <c r="I150" s="515">
        <f t="shared" si="186"/>
        <v>0</v>
      </c>
      <c r="J150" s="534"/>
      <c r="K150" s="533"/>
      <c r="L150" s="515">
        <f t="shared" si="187"/>
        <v>0</v>
      </c>
      <c r="M150" s="532"/>
      <c r="N150" s="533"/>
      <c r="O150" s="515">
        <f t="shared" si="188"/>
        <v>0</v>
      </c>
      <c r="P150" s="517"/>
    </row>
    <row r="151" spans="1:16" hidden="1" x14ac:dyDescent="0.25">
      <c r="A151" s="398">
        <v>2400</v>
      </c>
      <c r="B151" s="508" t="s">
        <v>168</v>
      </c>
      <c r="C151" s="624">
        <f t="shared" si="189"/>
        <v>0</v>
      </c>
      <c r="D151" s="547"/>
      <c r="E151" s="548"/>
      <c r="F151" s="511">
        <f t="shared" si="185"/>
        <v>0</v>
      </c>
      <c r="G151" s="547"/>
      <c r="H151" s="548"/>
      <c r="I151" s="511">
        <f t="shared" si="186"/>
        <v>0</v>
      </c>
      <c r="J151" s="549"/>
      <c r="K151" s="548"/>
      <c r="L151" s="511">
        <f t="shared" si="187"/>
        <v>0</v>
      </c>
      <c r="M151" s="547"/>
      <c r="N151" s="548"/>
      <c r="O151" s="511">
        <f t="shared" si="188"/>
        <v>0</v>
      </c>
      <c r="P151" s="535"/>
    </row>
    <row r="152" spans="1:16" ht="24" hidden="1" x14ac:dyDescent="0.25">
      <c r="A152" s="398">
        <v>2500</v>
      </c>
      <c r="B152" s="508" t="s">
        <v>169</v>
      </c>
      <c r="C152" s="624">
        <f t="shared" si="189"/>
        <v>0</v>
      </c>
      <c r="D152" s="509">
        <f t="shared" ref="D152:E152" si="190">SUM(D153,D159)</f>
        <v>0</v>
      </c>
      <c r="E152" s="510">
        <f t="shared" si="190"/>
        <v>0</v>
      </c>
      <c r="F152" s="511">
        <f>SUM(F153,F159)</f>
        <v>0</v>
      </c>
      <c r="G152" s="509">
        <f t="shared" ref="G152:O152" si="191">SUM(G153,G159)</f>
        <v>0</v>
      </c>
      <c r="H152" s="510">
        <f t="shared" si="191"/>
        <v>0</v>
      </c>
      <c r="I152" s="511">
        <f t="shared" si="191"/>
        <v>0</v>
      </c>
      <c r="J152" s="512">
        <f t="shared" si="191"/>
        <v>0</v>
      </c>
      <c r="K152" s="510">
        <f t="shared" si="191"/>
        <v>0</v>
      </c>
      <c r="L152" s="511">
        <f t="shared" si="191"/>
        <v>0</v>
      </c>
      <c r="M152" s="509">
        <f t="shared" si="191"/>
        <v>0</v>
      </c>
      <c r="N152" s="510">
        <f t="shared" si="191"/>
        <v>0</v>
      </c>
      <c r="O152" s="511">
        <f t="shared" si="191"/>
        <v>0</v>
      </c>
      <c r="P152" s="513"/>
    </row>
    <row r="153" spans="1:16" ht="24" hidden="1" x14ac:dyDescent="0.25">
      <c r="A153" s="536">
        <v>2510</v>
      </c>
      <c r="B153" s="410" t="s">
        <v>170</v>
      </c>
      <c r="C153" s="625">
        <f t="shared" si="189"/>
        <v>0</v>
      </c>
      <c r="D153" s="537">
        <f t="shared" ref="D153:E153" si="192">SUM(D154:D158)</f>
        <v>0</v>
      </c>
      <c r="E153" s="538">
        <f t="shared" si="192"/>
        <v>0</v>
      </c>
      <c r="F153" s="520">
        <f>SUM(F154:F158)</f>
        <v>0</v>
      </c>
      <c r="G153" s="537">
        <f t="shared" ref="G153:O153" si="193">SUM(G154:G158)</f>
        <v>0</v>
      </c>
      <c r="H153" s="538">
        <f t="shared" si="193"/>
        <v>0</v>
      </c>
      <c r="I153" s="520">
        <f t="shared" si="193"/>
        <v>0</v>
      </c>
      <c r="J153" s="539">
        <f t="shared" si="193"/>
        <v>0</v>
      </c>
      <c r="K153" s="538">
        <f t="shared" si="193"/>
        <v>0</v>
      </c>
      <c r="L153" s="520">
        <f t="shared" si="193"/>
        <v>0</v>
      </c>
      <c r="M153" s="537">
        <f t="shared" si="193"/>
        <v>0</v>
      </c>
      <c r="N153" s="538">
        <f t="shared" si="193"/>
        <v>0</v>
      </c>
      <c r="O153" s="520">
        <f t="shared" si="193"/>
        <v>0</v>
      </c>
      <c r="P153" s="550"/>
    </row>
    <row r="154" spans="1:16" ht="24" hidden="1" x14ac:dyDescent="0.25">
      <c r="A154" s="381">
        <v>2512</v>
      </c>
      <c r="B154" s="418" t="s">
        <v>171</v>
      </c>
      <c r="C154" s="626">
        <f t="shared" si="189"/>
        <v>0</v>
      </c>
      <c r="D154" s="523"/>
      <c r="E154" s="524"/>
      <c r="F154" s="525">
        <f t="shared" ref="F154:F159" si="194">D154+E154</f>
        <v>0</v>
      </c>
      <c r="G154" s="523"/>
      <c r="H154" s="524"/>
      <c r="I154" s="525">
        <f t="shared" ref="I154:I159" si="195">G154+H154</f>
        <v>0</v>
      </c>
      <c r="J154" s="526"/>
      <c r="K154" s="524"/>
      <c r="L154" s="525">
        <f t="shared" ref="L154:L159" si="196">J154+K154</f>
        <v>0</v>
      </c>
      <c r="M154" s="523"/>
      <c r="N154" s="524"/>
      <c r="O154" s="525">
        <f t="shared" ref="O154:O159" si="197">M154+N154</f>
        <v>0</v>
      </c>
      <c r="P154" s="527"/>
    </row>
    <row r="155" spans="1:16" ht="24" hidden="1" x14ac:dyDescent="0.25">
      <c r="A155" s="381">
        <v>2513</v>
      </c>
      <c r="B155" s="418" t="s">
        <v>172</v>
      </c>
      <c r="C155" s="626">
        <f t="shared" si="189"/>
        <v>0</v>
      </c>
      <c r="D155" s="523"/>
      <c r="E155" s="524"/>
      <c r="F155" s="525">
        <f t="shared" si="194"/>
        <v>0</v>
      </c>
      <c r="G155" s="523"/>
      <c r="H155" s="524"/>
      <c r="I155" s="525">
        <f t="shared" si="195"/>
        <v>0</v>
      </c>
      <c r="J155" s="526"/>
      <c r="K155" s="524"/>
      <c r="L155" s="525">
        <f t="shared" si="196"/>
        <v>0</v>
      </c>
      <c r="M155" s="523"/>
      <c r="N155" s="524"/>
      <c r="O155" s="525">
        <f t="shared" si="197"/>
        <v>0</v>
      </c>
      <c r="P155" s="527"/>
    </row>
    <row r="156" spans="1:16" ht="36" hidden="1" x14ac:dyDescent="0.25">
      <c r="A156" s="381">
        <v>2514</v>
      </c>
      <c r="B156" s="418" t="s">
        <v>173</v>
      </c>
      <c r="C156" s="626">
        <f t="shared" si="189"/>
        <v>0</v>
      </c>
      <c r="D156" s="523"/>
      <c r="E156" s="524"/>
      <c r="F156" s="525">
        <f t="shared" si="194"/>
        <v>0</v>
      </c>
      <c r="G156" s="523"/>
      <c r="H156" s="524"/>
      <c r="I156" s="525">
        <f t="shared" si="195"/>
        <v>0</v>
      </c>
      <c r="J156" s="526"/>
      <c r="K156" s="524"/>
      <c r="L156" s="525">
        <f t="shared" si="196"/>
        <v>0</v>
      </c>
      <c r="M156" s="523"/>
      <c r="N156" s="524"/>
      <c r="O156" s="525">
        <f t="shared" si="197"/>
        <v>0</v>
      </c>
      <c r="P156" s="527"/>
    </row>
    <row r="157" spans="1:16" ht="24" hidden="1" x14ac:dyDescent="0.25">
      <c r="A157" s="381">
        <v>2515</v>
      </c>
      <c r="B157" s="418" t="s">
        <v>174</v>
      </c>
      <c r="C157" s="626">
        <f t="shared" si="189"/>
        <v>0</v>
      </c>
      <c r="D157" s="523"/>
      <c r="E157" s="524"/>
      <c r="F157" s="525">
        <f t="shared" si="194"/>
        <v>0</v>
      </c>
      <c r="G157" s="523"/>
      <c r="H157" s="524"/>
      <c r="I157" s="525">
        <f t="shared" si="195"/>
        <v>0</v>
      </c>
      <c r="J157" s="526"/>
      <c r="K157" s="524"/>
      <c r="L157" s="525">
        <f t="shared" si="196"/>
        <v>0</v>
      </c>
      <c r="M157" s="523"/>
      <c r="N157" s="524"/>
      <c r="O157" s="525">
        <f t="shared" si="197"/>
        <v>0</v>
      </c>
      <c r="P157" s="527"/>
    </row>
    <row r="158" spans="1:16" ht="24" hidden="1" x14ac:dyDescent="0.25">
      <c r="A158" s="381">
        <v>2519</v>
      </c>
      <c r="B158" s="418" t="s">
        <v>175</v>
      </c>
      <c r="C158" s="626">
        <f t="shared" si="189"/>
        <v>0</v>
      </c>
      <c r="D158" s="523"/>
      <c r="E158" s="524"/>
      <c r="F158" s="525">
        <f t="shared" si="194"/>
        <v>0</v>
      </c>
      <c r="G158" s="523"/>
      <c r="H158" s="524"/>
      <c r="I158" s="525">
        <f t="shared" si="195"/>
        <v>0</v>
      </c>
      <c r="J158" s="526"/>
      <c r="K158" s="524"/>
      <c r="L158" s="525">
        <f t="shared" si="196"/>
        <v>0</v>
      </c>
      <c r="M158" s="523"/>
      <c r="N158" s="524"/>
      <c r="O158" s="525">
        <f t="shared" si="197"/>
        <v>0</v>
      </c>
      <c r="P158" s="527"/>
    </row>
    <row r="159" spans="1:16" ht="24" hidden="1" x14ac:dyDescent="0.25">
      <c r="A159" s="528">
        <v>2520</v>
      </c>
      <c r="B159" s="418" t="s">
        <v>176</v>
      </c>
      <c r="C159" s="626">
        <f t="shared" si="189"/>
        <v>0</v>
      </c>
      <c r="D159" s="523"/>
      <c r="E159" s="524"/>
      <c r="F159" s="525">
        <f t="shared" si="194"/>
        <v>0</v>
      </c>
      <c r="G159" s="523"/>
      <c r="H159" s="524"/>
      <c r="I159" s="525">
        <f t="shared" si="195"/>
        <v>0</v>
      </c>
      <c r="J159" s="526"/>
      <c r="K159" s="524"/>
      <c r="L159" s="525">
        <f t="shared" si="196"/>
        <v>0</v>
      </c>
      <c r="M159" s="523"/>
      <c r="N159" s="524"/>
      <c r="O159" s="525">
        <f t="shared" si="197"/>
        <v>0</v>
      </c>
      <c r="P159" s="527"/>
    </row>
    <row r="160" spans="1:16" hidden="1" x14ac:dyDescent="0.25">
      <c r="A160" s="503">
        <v>3000</v>
      </c>
      <c r="B160" s="503" t="s">
        <v>177</v>
      </c>
      <c r="C160" s="637">
        <f t="shared" si="189"/>
        <v>0</v>
      </c>
      <c r="D160" s="504">
        <f t="shared" ref="D160:E160" si="198">SUM(D161,D171)</f>
        <v>0</v>
      </c>
      <c r="E160" s="505">
        <f t="shared" si="198"/>
        <v>0</v>
      </c>
      <c r="F160" s="506">
        <f>SUM(F161,F171)</f>
        <v>0</v>
      </c>
      <c r="G160" s="504">
        <f t="shared" ref="G160:H160" si="199">SUM(G161,G171)</f>
        <v>0</v>
      </c>
      <c r="H160" s="505">
        <f t="shared" si="199"/>
        <v>0</v>
      </c>
      <c r="I160" s="506">
        <f>SUM(I161,I171)</f>
        <v>0</v>
      </c>
      <c r="J160" s="507">
        <f t="shared" ref="J160:K160" si="200">SUM(J161,J171)</f>
        <v>0</v>
      </c>
      <c r="K160" s="505">
        <f t="shared" si="200"/>
        <v>0</v>
      </c>
      <c r="L160" s="506">
        <f>SUM(L161,L171)</f>
        <v>0</v>
      </c>
      <c r="M160" s="504">
        <f t="shared" ref="M160:O160" si="201">SUM(M161,M171)</f>
        <v>0</v>
      </c>
      <c r="N160" s="505">
        <f t="shared" si="201"/>
        <v>0</v>
      </c>
      <c r="O160" s="506">
        <f t="shared" si="201"/>
        <v>0</v>
      </c>
      <c r="P160" s="200"/>
    </row>
    <row r="161" spans="1:16" ht="24" hidden="1" x14ac:dyDescent="0.25">
      <c r="A161" s="398">
        <v>3200</v>
      </c>
      <c r="B161" s="551" t="s">
        <v>178</v>
      </c>
      <c r="C161" s="624">
        <f t="shared" si="189"/>
        <v>0</v>
      </c>
      <c r="D161" s="509">
        <f t="shared" ref="D161:E161" si="202">SUM(D162,D166)</f>
        <v>0</v>
      </c>
      <c r="E161" s="510">
        <f t="shared" si="202"/>
        <v>0</v>
      </c>
      <c r="F161" s="511">
        <f>SUM(F162,F166)</f>
        <v>0</v>
      </c>
      <c r="G161" s="509">
        <f t="shared" ref="G161:O161" si="203">SUM(G162,G166)</f>
        <v>0</v>
      </c>
      <c r="H161" s="510">
        <f t="shared" si="203"/>
        <v>0</v>
      </c>
      <c r="I161" s="511">
        <f t="shared" si="203"/>
        <v>0</v>
      </c>
      <c r="J161" s="512">
        <f t="shared" si="203"/>
        <v>0</v>
      </c>
      <c r="K161" s="510">
        <f t="shared" si="203"/>
        <v>0</v>
      </c>
      <c r="L161" s="511">
        <f t="shared" si="203"/>
        <v>0</v>
      </c>
      <c r="M161" s="509">
        <f t="shared" si="203"/>
        <v>0</v>
      </c>
      <c r="N161" s="510">
        <f t="shared" si="203"/>
        <v>0</v>
      </c>
      <c r="O161" s="511">
        <f t="shared" si="203"/>
        <v>0</v>
      </c>
      <c r="P161" s="513"/>
    </row>
    <row r="162" spans="1:16" ht="36" hidden="1" x14ac:dyDescent="0.25">
      <c r="A162" s="536">
        <v>3260</v>
      </c>
      <c r="B162" s="410" t="s">
        <v>179</v>
      </c>
      <c r="C162" s="625">
        <f t="shared" si="189"/>
        <v>0</v>
      </c>
      <c r="D162" s="537">
        <f t="shared" ref="D162:E162" si="204">SUM(D163:D165)</f>
        <v>0</v>
      </c>
      <c r="E162" s="538">
        <f t="shared" si="204"/>
        <v>0</v>
      </c>
      <c r="F162" s="520">
        <f>SUM(F163:F165)</f>
        <v>0</v>
      </c>
      <c r="G162" s="537">
        <f t="shared" ref="G162:H162" si="205">SUM(G163:G165)</f>
        <v>0</v>
      </c>
      <c r="H162" s="538">
        <f t="shared" si="205"/>
        <v>0</v>
      </c>
      <c r="I162" s="520">
        <f>SUM(I163:I165)</f>
        <v>0</v>
      </c>
      <c r="J162" s="539">
        <f t="shared" ref="J162:K162" si="206">SUM(J163:J165)</f>
        <v>0</v>
      </c>
      <c r="K162" s="538">
        <f t="shared" si="206"/>
        <v>0</v>
      </c>
      <c r="L162" s="520">
        <f>SUM(L163:L165)</f>
        <v>0</v>
      </c>
      <c r="M162" s="537">
        <f t="shared" ref="M162:O162" si="207">SUM(M163:M165)</f>
        <v>0</v>
      </c>
      <c r="N162" s="538">
        <f t="shared" si="207"/>
        <v>0</v>
      </c>
      <c r="O162" s="520">
        <f t="shared" si="207"/>
        <v>0</v>
      </c>
      <c r="P162" s="522"/>
    </row>
    <row r="163" spans="1:16" ht="24" hidden="1" x14ac:dyDescent="0.25">
      <c r="A163" s="381">
        <v>3261</v>
      </c>
      <c r="B163" s="418" t="s">
        <v>180</v>
      </c>
      <c r="C163" s="626">
        <f t="shared" si="189"/>
        <v>0</v>
      </c>
      <c r="D163" s="523"/>
      <c r="E163" s="524"/>
      <c r="F163" s="525">
        <f t="shared" ref="F163:F165" si="208">D163+E163</f>
        <v>0</v>
      </c>
      <c r="G163" s="523"/>
      <c r="H163" s="524"/>
      <c r="I163" s="525">
        <f t="shared" ref="I163:I165" si="209">G163+H163</f>
        <v>0</v>
      </c>
      <c r="J163" s="526"/>
      <c r="K163" s="524"/>
      <c r="L163" s="525">
        <f t="shared" ref="L163:L165" si="210">J163+K163</f>
        <v>0</v>
      </c>
      <c r="M163" s="523"/>
      <c r="N163" s="524"/>
      <c r="O163" s="525">
        <f t="shared" ref="O163:O165" si="211">M163+N163</f>
        <v>0</v>
      </c>
      <c r="P163" s="527"/>
    </row>
    <row r="164" spans="1:16" ht="36" hidden="1" x14ac:dyDescent="0.25">
      <c r="A164" s="381">
        <v>3262</v>
      </c>
      <c r="B164" s="418" t="s">
        <v>181</v>
      </c>
      <c r="C164" s="626">
        <f t="shared" si="189"/>
        <v>0</v>
      </c>
      <c r="D164" s="523"/>
      <c r="E164" s="524"/>
      <c r="F164" s="525">
        <f t="shared" si="208"/>
        <v>0</v>
      </c>
      <c r="G164" s="523"/>
      <c r="H164" s="524"/>
      <c r="I164" s="525">
        <f t="shared" si="209"/>
        <v>0</v>
      </c>
      <c r="J164" s="526"/>
      <c r="K164" s="524"/>
      <c r="L164" s="525">
        <f t="shared" si="210"/>
        <v>0</v>
      </c>
      <c r="M164" s="523"/>
      <c r="N164" s="524"/>
      <c r="O164" s="525">
        <f t="shared" si="211"/>
        <v>0</v>
      </c>
      <c r="P164" s="527"/>
    </row>
    <row r="165" spans="1:16" ht="24" hidden="1" x14ac:dyDescent="0.25">
      <c r="A165" s="381">
        <v>3263</v>
      </c>
      <c r="B165" s="418" t="s">
        <v>182</v>
      </c>
      <c r="C165" s="626">
        <f t="shared" si="189"/>
        <v>0</v>
      </c>
      <c r="D165" s="523"/>
      <c r="E165" s="524"/>
      <c r="F165" s="525">
        <f t="shared" si="208"/>
        <v>0</v>
      </c>
      <c r="G165" s="523"/>
      <c r="H165" s="524"/>
      <c r="I165" s="525">
        <f t="shared" si="209"/>
        <v>0</v>
      </c>
      <c r="J165" s="526"/>
      <c r="K165" s="524"/>
      <c r="L165" s="525">
        <f t="shared" si="210"/>
        <v>0</v>
      </c>
      <c r="M165" s="523"/>
      <c r="N165" s="524"/>
      <c r="O165" s="525">
        <f t="shared" si="211"/>
        <v>0</v>
      </c>
      <c r="P165" s="527"/>
    </row>
    <row r="166" spans="1:16" ht="84" hidden="1" x14ac:dyDescent="0.25">
      <c r="A166" s="536">
        <v>3290</v>
      </c>
      <c r="B166" s="410" t="s">
        <v>183</v>
      </c>
      <c r="C166" s="641">
        <f t="shared" si="189"/>
        <v>0</v>
      </c>
      <c r="D166" s="537">
        <f t="shared" ref="D166:E166" si="212">SUM(D167:D170)</f>
        <v>0</v>
      </c>
      <c r="E166" s="538">
        <f t="shared" si="212"/>
        <v>0</v>
      </c>
      <c r="F166" s="520">
        <f>SUM(F167:F170)</f>
        <v>0</v>
      </c>
      <c r="G166" s="537">
        <f t="shared" ref="G166:O166" si="213">SUM(G167:G170)</f>
        <v>0</v>
      </c>
      <c r="H166" s="538">
        <f t="shared" si="213"/>
        <v>0</v>
      </c>
      <c r="I166" s="520">
        <f t="shared" si="213"/>
        <v>0</v>
      </c>
      <c r="J166" s="539">
        <f t="shared" si="213"/>
        <v>0</v>
      </c>
      <c r="K166" s="538">
        <f t="shared" si="213"/>
        <v>0</v>
      </c>
      <c r="L166" s="520">
        <f t="shared" si="213"/>
        <v>0</v>
      </c>
      <c r="M166" s="537">
        <f t="shared" si="213"/>
        <v>0</v>
      </c>
      <c r="N166" s="538">
        <f t="shared" si="213"/>
        <v>0</v>
      </c>
      <c r="O166" s="520">
        <f t="shared" si="213"/>
        <v>0</v>
      </c>
      <c r="P166" s="552"/>
    </row>
    <row r="167" spans="1:16" ht="72" hidden="1" x14ac:dyDescent="0.25">
      <c r="A167" s="381">
        <v>3291</v>
      </c>
      <c r="B167" s="418" t="s">
        <v>184</v>
      </c>
      <c r="C167" s="626">
        <f t="shared" si="189"/>
        <v>0</v>
      </c>
      <c r="D167" s="523"/>
      <c r="E167" s="524"/>
      <c r="F167" s="525">
        <f t="shared" ref="F167:F170" si="214">D167+E167</f>
        <v>0</v>
      </c>
      <c r="G167" s="523"/>
      <c r="H167" s="524"/>
      <c r="I167" s="525">
        <f t="shared" ref="I167:I170" si="215">G167+H167</f>
        <v>0</v>
      </c>
      <c r="J167" s="526"/>
      <c r="K167" s="524"/>
      <c r="L167" s="525">
        <f t="shared" ref="L167:L170" si="216">J167+K167</f>
        <v>0</v>
      </c>
      <c r="M167" s="523"/>
      <c r="N167" s="524"/>
      <c r="O167" s="525">
        <f t="shared" ref="O167:O170" si="217">M167+N167</f>
        <v>0</v>
      </c>
      <c r="P167" s="527"/>
    </row>
    <row r="168" spans="1:16" ht="72" hidden="1" x14ac:dyDescent="0.25">
      <c r="A168" s="381">
        <v>3292</v>
      </c>
      <c r="B168" s="418" t="s">
        <v>185</v>
      </c>
      <c r="C168" s="626">
        <f t="shared" si="189"/>
        <v>0</v>
      </c>
      <c r="D168" s="523"/>
      <c r="E168" s="524"/>
      <c r="F168" s="525">
        <f t="shared" si="214"/>
        <v>0</v>
      </c>
      <c r="G168" s="523"/>
      <c r="H168" s="524"/>
      <c r="I168" s="525">
        <f t="shared" si="215"/>
        <v>0</v>
      </c>
      <c r="J168" s="526"/>
      <c r="K168" s="524"/>
      <c r="L168" s="525">
        <f t="shared" si="216"/>
        <v>0</v>
      </c>
      <c r="M168" s="523"/>
      <c r="N168" s="524"/>
      <c r="O168" s="525">
        <f t="shared" si="217"/>
        <v>0</v>
      </c>
      <c r="P168" s="527"/>
    </row>
    <row r="169" spans="1:16" ht="72" hidden="1" x14ac:dyDescent="0.25">
      <c r="A169" s="381">
        <v>3293</v>
      </c>
      <c r="B169" s="418" t="s">
        <v>186</v>
      </c>
      <c r="C169" s="626">
        <f t="shared" si="189"/>
        <v>0</v>
      </c>
      <c r="D169" s="523"/>
      <c r="E169" s="524"/>
      <c r="F169" s="525">
        <f t="shared" si="214"/>
        <v>0</v>
      </c>
      <c r="G169" s="523"/>
      <c r="H169" s="524"/>
      <c r="I169" s="525">
        <f t="shared" si="215"/>
        <v>0</v>
      </c>
      <c r="J169" s="526"/>
      <c r="K169" s="524"/>
      <c r="L169" s="525">
        <f t="shared" si="216"/>
        <v>0</v>
      </c>
      <c r="M169" s="523"/>
      <c r="N169" s="524"/>
      <c r="O169" s="525">
        <f t="shared" si="217"/>
        <v>0</v>
      </c>
      <c r="P169" s="527"/>
    </row>
    <row r="170" spans="1:16" ht="60" hidden="1" x14ac:dyDescent="0.25">
      <c r="A170" s="553">
        <v>3294</v>
      </c>
      <c r="B170" s="418" t="s">
        <v>187</v>
      </c>
      <c r="C170" s="641">
        <f t="shared" si="189"/>
        <v>0</v>
      </c>
      <c r="D170" s="554"/>
      <c r="E170" s="555"/>
      <c r="F170" s="556">
        <f t="shared" si="214"/>
        <v>0</v>
      </c>
      <c r="G170" s="554"/>
      <c r="H170" s="555"/>
      <c r="I170" s="556">
        <f t="shared" si="215"/>
        <v>0</v>
      </c>
      <c r="J170" s="557"/>
      <c r="K170" s="555"/>
      <c r="L170" s="556">
        <f t="shared" si="216"/>
        <v>0</v>
      </c>
      <c r="M170" s="554"/>
      <c r="N170" s="555"/>
      <c r="O170" s="556">
        <f t="shared" si="217"/>
        <v>0</v>
      </c>
      <c r="P170" s="552"/>
    </row>
    <row r="171" spans="1:16" ht="48" hidden="1" x14ac:dyDescent="0.25">
      <c r="A171" s="558">
        <v>3300</v>
      </c>
      <c r="B171" s="551" t="s">
        <v>188</v>
      </c>
      <c r="C171" s="642">
        <f t="shared" si="189"/>
        <v>0</v>
      </c>
      <c r="D171" s="559">
        <f t="shared" ref="D171:E171" si="218">SUM(D172:D173)</f>
        <v>0</v>
      </c>
      <c r="E171" s="560">
        <f t="shared" si="218"/>
        <v>0</v>
      </c>
      <c r="F171" s="561">
        <f>SUM(F172:F173)</f>
        <v>0</v>
      </c>
      <c r="G171" s="559">
        <f t="shared" ref="G171:O171" si="219">SUM(G172:G173)</f>
        <v>0</v>
      </c>
      <c r="H171" s="560">
        <f t="shared" si="219"/>
        <v>0</v>
      </c>
      <c r="I171" s="561">
        <f t="shared" si="219"/>
        <v>0</v>
      </c>
      <c r="J171" s="562">
        <f t="shared" si="219"/>
        <v>0</v>
      </c>
      <c r="K171" s="560">
        <f t="shared" si="219"/>
        <v>0</v>
      </c>
      <c r="L171" s="561">
        <f t="shared" si="219"/>
        <v>0</v>
      </c>
      <c r="M171" s="559">
        <f t="shared" si="219"/>
        <v>0</v>
      </c>
      <c r="N171" s="560">
        <f t="shared" si="219"/>
        <v>0</v>
      </c>
      <c r="O171" s="561">
        <f t="shared" si="219"/>
        <v>0</v>
      </c>
      <c r="P171" s="513"/>
    </row>
    <row r="172" spans="1:16" ht="48" hidden="1" x14ac:dyDescent="0.25">
      <c r="A172" s="470">
        <v>3310</v>
      </c>
      <c r="B172" s="471" t="s">
        <v>189</v>
      </c>
      <c r="C172" s="632">
        <f t="shared" si="189"/>
        <v>0</v>
      </c>
      <c r="D172" s="532"/>
      <c r="E172" s="533"/>
      <c r="F172" s="515">
        <f t="shared" ref="F172:F173" si="220">D172+E172</f>
        <v>0</v>
      </c>
      <c r="G172" s="532"/>
      <c r="H172" s="533"/>
      <c r="I172" s="515">
        <f t="shared" ref="I172:I173" si="221">G172+H172</f>
        <v>0</v>
      </c>
      <c r="J172" s="534"/>
      <c r="K172" s="533"/>
      <c r="L172" s="515">
        <f t="shared" ref="L172:L173" si="222">J172+K172</f>
        <v>0</v>
      </c>
      <c r="M172" s="532"/>
      <c r="N172" s="533"/>
      <c r="O172" s="515">
        <f t="shared" ref="O172:O173" si="223">M172+N172</f>
        <v>0</v>
      </c>
      <c r="P172" s="517"/>
    </row>
    <row r="173" spans="1:16" ht="48.75" hidden="1" customHeight="1" x14ac:dyDescent="0.25">
      <c r="A173" s="374">
        <v>3320</v>
      </c>
      <c r="B173" s="410" t="s">
        <v>190</v>
      </c>
      <c r="C173" s="625">
        <f t="shared" si="189"/>
        <v>0</v>
      </c>
      <c r="D173" s="518"/>
      <c r="E173" s="519"/>
      <c r="F173" s="520">
        <f t="shared" si="220"/>
        <v>0</v>
      </c>
      <c r="G173" s="518"/>
      <c r="H173" s="519"/>
      <c r="I173" s="520">
        <f t="shared" si="221"/>
        <v>0</v>
      </c>
      <c r="J173" s="521"/>
      <c r="K173" s="519"/>
      <c r="L173" s="520">
        <f t="shared" si="222"/>
        <v>0</v>
      </c>
      <c r="M173" s="518"/>
      <c r="N173" s="519"/>
      <c r="O173" s="520">
        <f t="shared" si="223"/>
        <v>0</v>
      </c>
      <c r="P173" s="522"/>
    </row>
    <row r="174" spans="1:16" hidden="1" x14ac:dyDescent="0.25">
      <c r="A174" s="563">
        <v>4000</v>
      </c>
      <c r="B174" s="503" t="s">
        <v>191</v>
      </c>
      <c r="C174" s="637">
        <f t="shared" si="189"/>
        <v>0</v>
      </c>
      <c r="D174" s="504">
        <f t="shared" ref="D174:E174" si="224">SUM(D175,D178)</f>
        <v>0</v>
      </c>
      <c r="E174" s="505">
        <f t="shared" si="224"/>
        <v>0</v>
      </c>
      <c r="F174" s="506">
        <f>SUM(F175,F178)</f>
        <v>0</v>
      </c>
      <c r="G174" s="504">
        <f t="shared" ref="G174:H174" si="225">SUM(G175,G178)</f>
        <v>0</v>
      </c>
      <c r="H174" s="505">
        <f t="shared" si="225"/>
        <v>0</v>
      </c>
      <c r="I174" s="506">
        <f>SUM(I175,I178)</f>
        <v>0</v>
      </c>
      <c r="J174" s="507">
        <f t="shared" ref="J174:K174" si="226">SUM(J175,J178)</f>
        <v>0</v>
      </c>
      <c r="K174" s="505">
        <f t="shared" si="226"/>
        <v>0</v>
      </c>
      <c r="L174" s="506">
        <f>SUM(L175,L178)</f>
        <v>0</v>
      </c>
      <c r="M174" s="504">
        <f t="shared" ref="M174:O174" si="227">SUM(M175,M178)</f>
        <v>0</v>
      </c>
      <c r="N174" s="505">
        <f t="shared" si="227"/>
        <v>0</v>
      </c>
      <c r="O174" s="506">
        <f t="shared" si="227"/>
        <v>0</v>
      </c>
      <c r="P174" s="200"/>
    </row>
    <row r="175" spans="1:16" ht="24" hidden="1" x14ac:dyDescent="0.25">
      <c r="A175" s="564">
        <v>4200</v>
      </c>
      <c r="B175" s="508" t="s">
        <v>192</v>
      </c>
      <c r="C175" s="624">
        <f t="shared" si="189"/>
        <v>0</v>
      </c>
      <c r="D175" s="509">
        <f t="shared" ref="D175:E175" si="228">SUM(D176,D177)</f>
        <v>0</v>
      </c>
      <c r="E175" s="510">
        <f t="shared" si="228"/>
        <v>0</v>
      </c>
      <c r="F175" s="511">
        <f>SUM(F176,F177)</f>
        <v>0</v>
      </c>
      <c r="G175" s="509">
        <f t="shared" ref="G175:H175" si="229">SUM(G176,G177)</f>
        <v>0</v>
      </c>
      <c r="H175" s="510">
        <f t="shared" si="229"/>
        <v>0</v>
      </c>
      <c r="I175" s="511">
        <f>SUM(I176,I177)</f>
        <v>0</v>
      </c>
      <c r="J175" s="512">
        <f t="shared" ref="J175:K175" si="230">SUM(J176,J177)</f>
        <v>0</v>
      </c>
      <c r="K175" s="510">
        <f t="shared" si="230"/>
        <v>0</v>
      </c>
      <c r="L175" s="511">
        <f>SUM(L176,L177)</f>
        <v>0</v>
      </c>
      <c r="M175" s="509">
        <f t="shared" ref="M175:O175" si="231">SUM(M176,M177)</f>
        <v>0</v>
      </c>
      <c r="N175" s="510">
        <f t="shared" si="231"/>
        <v>0</v>
      </c>
      <c r="O175" s="511">
        <f t="shared" si="231"/>
        <v>0</v>
      </c>
      <c r="P175" s="535"/>
    </row>
    <row r="176" spans="1:16" ht="36" hidden="1" x14ac:dyDescent="0.25">
      <c r="A176" s="536">
        <v>4240</v>
      </c>
      <c r="B176" s="410" t="s">
        <v>193</v>
      </c>
      <c r="C176" s="625">
        <f t="shared" si="189"/>
        <v>0</v>
      </c>
      <c r="D176" s="518"/>
      <c r="E176" s="519"/>
      <c r="F176" s="520">
        <f t="shared" ref="F176:F177" si="232">D176+E176</f>
        <v>0</v>
      </c>
      <c r="G176" s="518"/>
      <c r="H176" s="519"/>
      <c r="I176" s="520">
        <f t="shared" ref="I176:I177" si="233">G176+H176</f>
        <v>0</v>
      </c>
      <c r="J176" s="521"/>
      <c r="K176" s="519"/>
      <c r="L176" s="520">
        <f t="shared" ref="L176:L177" si="234">J176+K176</f>
        <v>0</v>
      </c>
      <c r="M176" s="518"/>
      <c r="N176" s="519"/>
      <c r="O176" s="520">
        <f t="shared" ref="O176:O177" si="235">M176+N176</f>
        <v>0</v>
      </c>
      <c r="P176" s="522"/>
    </row>
    <row r="177" spans="1:16" ht="24" hidden="1" x14ac:dyDescent="0.25">
      <c r="A177" s="528">
        <v>4250</v>
      </c>
      <c r="B177" s="418" t="s">
        <v>194</v>
      </c>
      <c r="C177" s="626">
        <f t="shared" si="189"/>
        <v>0</v>
      </c>
      <c r="D177" s="523"/>
      <c r="E177" s="524"/>
      <c r="F177" s="525">
        <f t="shared" si="232"/>
        <v>0</v>
      </c>
      <c r="G177" s="523"/>
      <c r="H177" s="524"/>
      <c r="I177" s="525">
        <f t="shared" si="233"/>
        <v>0</v>
      </c>
      <c r="J177" s="526"/>
      <c r="K177" s="524"/>
      <c r="L177" s="525">
        <f t="shared" si="234"/>
        <v>0</v>
      </c>
      <c r="M177" s="523"/>
      <c r="N177" s="524"/>
      <c r="O177" s="525">
        <f t="shared" si="235"/>
        <v>0</v>
      </c>
      <c r="P177" s="527"/>
    </row>
    <row r="178" spans="1:16" hidden="1" x14ac:dyDescent="0.25">
      <c r="A178" s="398">
        <v>4300</v>
      </c>
      <c r="B178" s="508" t="s">
        <v>195</v>
      </c>
      <c r="C178" s="624">
        <f t="shared" si="189"/>
        <v>0</v>
      </c>
      <c r="D178" s="509">
        <f t="shared" ref="D178:E178" si="236">SUM(D179)</f>
        <v>0</v>
      </c>
      <c r="E178" s="510">
        <f t="shared" si="236"/>
        <v>0</v>
      </c>
      <c r="F178" s="511">
        <f>SUM(F179)</f>
        <v>0</v>
      </c>
      <c r="G178" s="509">
        <f t="shared" ref="G178:H178" si="237">SUM(G179)</f>
        <v>0</v>
      </c>
      <c r="H178" s="510">
        <f t="shared" si="237"/>
        <v>0</v>
      </c>
      <c r="I178" s="511">
        <f>SUM(I179)</f>
        <v>0</v>
      </c>
      <c r="J178" s="512">
        <f t="shared" ref="J178:K178" si="238">SUM(J179)</f>
        <v>0</v>
      </c>
      <c r="K178" s="510">
        <f t="shared" si="238"/>
        <v>0</v>
      </c>
      <c r="L178" s="511">
        <f>SUM(L179)</f>
        <v>0</v>
      </c>
      <c r="M178" s="509">
        <f t="shared" ref="M178:O178" si="239">SUM(M179)</f>
        <v>0</v>
      </c>
      <c r="N178" s="510">
        <f t="shared" si="239"/>
        <v>0</v>
      </c>
      <c r="O178" s="511">
        <f t="shared" si="239"/>
        <v>0</v>
      </c>
      <c r="P178" s="535"/>
    </row>
    <row r="179" spans="1:16" ht="24" hidden="1" x14ac:dyDescent="0.25">
      <c r="A179" s="536">
        <v>4310</v>
      </c>
      <c r="B179" s="410" t="s">
        <v>196</v>
      </c>
      <c r="C179" s="625">
        <f t="shared" si="189"/>
        <v>0</v>
      </c>
      <c r="D179" s="537">
        <f t="shared" ref="D179:E179" si="240">SUM(D180:D180)</f>
        <v>0</v>
      </c>
      <c r="E179" s="538">
        <f t="shared" si="240"/>
        <v>0</v>
      </c>
      <c r="F179" s="520">
        <f>SUM(F180:F180)</f>
        <v>0</v>
      </c>
      <c r="G179" s="537">
        <f t="shared" ref="G179:H179" si="241">SUM(G180:G180)</f>
        <v>0</v>
      </c>
      <c r="H179" s="538">
        <f t="shared" si="241"/>
        <v>0</v>
      </c>
      <c r="I179" s="520">
        <f>SUM(I180:I180)</f>
        <v>0</v>
      </c>
      <c r="J179" s="539">
        <f t="shared" ref="J179:K179" si="242">SUM(J180:J180)</f>
        <v>0</v>
      </c>
      <c r="K179" s="538">
        <f t="shared" si="242"/>
        <v>0</v>
      </c>
      <c r="L179" s="520">
        <f>SUM(L180:L180)</f>
        <v>0</v>
      </c>
      <c r="M179" s="537">
        <f t="shared" ref="M179:O179" si="243">SUM(M180:M180)</f>
        <v>0</v>
      </c>
      <c r="N179" s="538">
        <f t="shared" si="243"/>
        <v>0</v>
      </c>
      <c r="O179" s="520">
        <f t="shared" si="243"/>
        <v>0</v>
      </c>
      <c r="P179" s="522"/>
    </row>
    <row r="180" spans="1:16" ht="36" hidden="1" x14ac:dyDescent="0.25">
      <c r="A180" s="381">
        <v>4311</v>
      </c>
      <c r="B180" s="418" t="s">
        <v>197</v>
      </c>
      <c r="C180" s="626">
        <f t="shared" si="189"/>
        <v>0</v>
      </c>
      <c r="D180" s="523"/>
      <c r="E180" s="524"/>
      <c r="F180" s="525">
        <f>D180+E180</f>
        <v>0</v>
      </c>
      <c r="G180" s="523"/>
      <c r="H180" s="524"/>
      <c r="I180" s="525">
        <f>G180+H180</f>
        <v>0</v>
      </c>
      <c r="J180" s="526"/>
      <c r="K180" s="524"/>
      <c r="L180" s="525">
        <f>J180+K180</f>
        <v>0</v>
      </c>
      <c r="M180" s="523"/>
      <c r="N180" s="524"/>
      <c r="O180" s="525">
        <f t="shared" ref="O180" si="244">M180+N180</f>
        <v>0</v>
      </c>
      <c r="P180" s="527"/>
    </row>
    <row r="181" spans="1:16" s="358" customFormat="1" ht="24" hidden="1" x14ac:dyDescent="0.25">
      <c r="A181" s="565"/>
      <c r="B181" s="350" t="s">
        <v>198</v>
      </c>
      <c r="C181" s="636">
        <f t="shared" si="189"/>
        <v>0</v>
      </c>
      <c r="D181" s="498">
        <f t="shared" ref="D181:O181" si="245">SUM(D182,D211,D252,D265)</f>
        <v>0</v>
      </c>
      <c r="E181" s="499">
        <f t="shared" si="245"/>
        <v>0</v>
      </c>
      <c r="F181" s="500">
        <f t="shared" si="245"/>
        <v>0</v>
      </c>
      <c r="G181" s="498">
        <f t="shared" si="245"/>
        <v>0</v>
      </c>
      <c r="H181" s="499">
        <f t="shared" si="245"/>
        <v>0</v>
      </c>
      <c r="I181" s="500">
        <f t="shared" si="245"/>
        <v>0</v>
      </c>
      <c r="J181" s="501">
        <f t="shared" si="245"/>
        <v>0</v>
      </c>
      <c r="K181" s="499">
        <f t="shared" si="245"/>
        <v>0</v>
      </c>
      <c r="L181" s="500">
        <f t="shared" si="245"/>
        <v>0</v>
      </c>
      <c r="M181" s="498">
        <f t="shared" si="245"/>
        <v>0</v>
      </c>
      <c r="N181" s="499">
        <f t="shared" si="245"/>
        <v>0</v>
      </c>
      <c r="O181" s="500">
        <f t="shared" si="245"/>
        <v>0</v>
      </c>
      <c r="P181" s="566"/>
    </row>
    <row r="182" spans="1:16" hidden="1" x14ac:dyDescent="0.25">
      <c r="A182" s="503">
        <v>5000</v>
      </c>
      <c r="B182" s="503" t="s">
        <v>199</v>
      </c>
      <c r="C182" s="637">
        <f t="shared" si="189"/>
        <v>0</v>
      </c>
      <c r="D182" s="504">
        <f t="shared" ref="D182:E182" si="246">D183+D187</f>
        <v>0</v>
      </c>
      <c r="E182" s="505">
        <f t="shared" si="246"/>
        <v>0</v>
      </c>
      <c r="F182" s="506">
        <f>F183+F187</f>
        <v>0</v>
      </c>
      <c r="G182" s="504">
        <f t="shared" ref="G182:H182" si="247">G183+G187</f>
        <v>0</v>
      </c>
      <c r="H182" s="505">
        <f t="shared" si="247"/>
        <v>0</v>
      </c>
      <c r="I182" s="506">
        <f>I183+I187</f>
        <v>0</v>
      </c>
      <c r="J182" s="507">
        <f t="shared" ref="J182:K182" si="248">J183+J187</f>
        <v>0</v>
      </c>
      <c r="K182" s="505">
        <f t="shared" si="248"/>
        <v>0</v>
      </c>
      <c r="L182" s="506">
        <f>L183+L187</f>
        <v>0</v>
      </c>
      <c r="M182" s="504">
        <f t="shared" ref="M182:O182" si="249">M183+M187</f>
        <v>0</v>
      </c>
      <c r="N182" s="505">
        <f t="shared" si="249"/>
        <v>0</v>
      </c>
      <c r="O182" s="506">
        <f t="shared" si="249"/>
        <v>0</v>
      </c>
      <c r="P182" s="200"/>
    </row>
    <row r="183" spans="1:16" hidden="1" x14ac:dyDescent="0.25">
      <c r="A183" s="398">
        <v>5100</v>
      </c>
      <c r="B183" s="508" t="s">
        <v>200</v>
      </c>
      <c r="C183" s="624">
        <f t="shared" si="189"/>
        <v>0</v>
      </c>
      <c r="D183" s="509">
        <f t="shared" ref="D183:E183" si="250">SUM(D184:D186)</f>
        <v>0</v>
      </c>
      <c r="E183" s="510">
        <f t="shared" si="250"/>
        <v>0</v>
      </c>
      <c r="F183" s="511">
        <f>SUM(F184:F186)</f>
        <v>0</v>
      </c>
      <c r="G183" s="509">
        <f t="shared" ref="G183:H183" si="251">SUM(G184:G186)</f>
        <v>0</v>
      </c>
      <c r="H183" s="510">
        <f t="shared" si="251"/>
        <v>0</v>
      </c>
      <c r="I183" s="511">
        <f>SUM(I184:I186)</f>
        <v>0</v>
      </c>
      <c r="J183" s="512">
        <f t="shared" ref="J183:K183" si="252">SUM(J184:J186)</f>
        <v>0</v>
      </c>
      <c r="K183" s="510">
        <f t="shared" si="252"/>
        <v>0</v>
      </c>
      <c r="L183" s="511">
        <f>SUM(L184:L186)</f>
        <v>0</v>
      </c>
      <c r="M183" s="509">
        <f t="shared" ref="M183:O183" si="253">SUM(M184:M186)</f>
        <v>0</v>
      </c>
      <c r="N183" s="510">
        <f t="shared" si="253"/>
        <v>0</v>
      </c>
      <c r="O183" s="511">
        <f t="shared" si="253"/>
        <v>0</v>
      </c>
      <c r="P183" s="535"/>
    </row>
    <row r="184" spans="1:16" hidden="1" x14ac:dyDescent="0.25">
      <c r="A184" s="536">
        <v>5110</v>
      </c>
      <c r="B184" s="410" t="s">
        <v>201</v>
      </c>
      <c r="C184" s="625">
        <f t="shared" si="189"/>
        <v>0</v>
      </c>
      <c r="D184" s="518"/>
      <c r="E184" s="519"/>
      <c r="F184" s="520">
        <f t="shared" ref="F184:F186" si="254">D184+E184</f>
        <v>0</v>
      </c>
      <c r="G184" s="518"/>
      <c r="H184" s="519"/>
      <c r="I184" s="520">
        <f t="shared" ref="I184:I186" si="255">G184+H184</f>
        <v>0</v>
      </c>
      <c r="J184" s="521"/>
      <c r="K184" s="519"/>
      <c r="L184" s="520">
        <f t="shared" ref="L184:L186" si="256">J184+K184</f>
        <v>0</v>
      </c>
      <c r="M184" s="518"/>
      <c r="N184" s="519"/>
      <c r="O184" s="520">
        <f t="shared" ref="O184:O186" si="257">M184+N184</f>
        <v>0</v>
      </c>
      <c r="P184" s="522"/>
    </row>
    <row r="185" spans="1:16" ht="24" hidden="1" x14ac:dyDescent="0.25">
      <c r="A185" s="528">
        <v>5120</v>
      </c>
      <c r="B185" s="418" t="s">
        <v>202</v>
      </c>
      <c r="C185" s="626">
        <f t="shared" si="189"/>
        <v>0</v>
      </c>
      <c r="D185" s="523"/>
      <c r="E185" s="524"/>
      <c r="F185" s="525">
        <f t="shared" si="254"/>
        <v>0</v>
      </c>
      <c r="G185" s="523"/>
      <c r="H185" s="524"/>
      <c r="I185" s="525">
        <f t="shared" si="255"/>
        <v>0</v>
      </c>
      <c r="J185" s="526"/>
      <c r="K185" s="524"/>
      <c r="L185" s="525">
        <f t="shared" si="256"/>
        <v>0</v>
      </c>
      <c r="M185" s="523"/>
      <c r="N185" s="524"/>
      <c r="O185" s="525">
        <f t="shared" si="257"/>
        <v>0</v>
      </c>
      <c r="P185" s="527"/>
    </row>
    <row r="186" spans="1:16" hidden="1" x14ac:dyDescent="0.25">
      <c r="A186" s="528">
        <v>5140</v>
      </c>
      <c r="B186" s="418" t="s">
        <v>203</v>
      </c>
      <c r="C186" s="626">
        <f t="shared" si="189"/>
        <v>0</v>
      </c>
      <c r="D186" s="523"/>
      <c r="E186" s="524"/>
      <c r="F186" s="525">
        <f t="shared" si="254"/>
        <v>0</v>
      </c>
      <c r="G186" s="523"/>
      <c r="H186" s="524"/>
      <c r="I186" s="525">
        <f t="shared" si="255"/>
        <v>0</v>
      </c>
      <c r="J186" s="526"/>
      <c r="K186" s="524"/>
      <c r="L186" s="525">
        <f t="shared" si="256"/>
        <v>0</v>
      </c>
      <c r="M186" s="523"/>
      <c r="N186" s="524"/>
      <c r="O186" s="525">
        <f t="shared" si="257"/>
        <v>0</v>
      </c>
      <c r="P186" s="527"/>
    </row>
    <row r="187" spans="1:16" ht="24" hidden="1" x14ac:dyDescent="0.25">
      <c r="A187" s="398">
        <v>5200</v>
      </c>
      <c r="B187" s="508" t="s">
        <v>204</v>
      </c>
      <c r="C187" s="624">
        <f t="shared" si="189"/>
        <v>0</v>
      </c>
      <c r="D187" s="509">
        <f t="shared" ref="D187:E187" si="258">D188+D198+D199+D206+D207+D208+D210</f>
        <v>0</v>
      </c>
      <c r="E187" s="510">
        <f t="shared" si="258"/>
        <v>0</v>
      </c>
      <c r="F187" s="511">
        <f>F188+F198+F199+F206+F207+F208+F210</f>
        <v>0</v>
      </c>
      <c r="G187" s="509">
        <f t="shared" ref="G187:H187" si="259">G188+G198+G199+G206+G207+G208+G210</f>
        <v>0</v>
      </c>
      <c r="H187" s="510">
        <f t="shared" si="259"/>
        <v>0</v>
      </c>
      <c r="I187" s="511">
        <f>I188+I198+I199+I206+I207+I208+I210</f>
        <v>0</v>
      </c>
      <c r="J187" s="512">
        <f t="shared" ref="J187:K187" si="260">J188+J198+J199+J206+J207+J208+J210</f>
        <v>0</v>
      </c>
      <c r="K187" s="510">
        <f t="shared" si="260"/>
        <v>0</v>
      </c>
      <c r="L187" s="511">
        <f>L188+L198+L199+L206+L207+L208+L210</f>
        <v>0</v>
      </c>
      <c r="M187" s="509">
        <f t="shared" ref="M187:O187" si="261">M188+M198+M199+M206+M207+M208+M210</f>
        <v>0</v>
      </c>
      <c r="N187" s="510">
        <f t="shared" si="261"/>
        <v>0</v>
      </c>
      <c r="O187" s="511">
        <f t="shared" si="261"/>
        <v>0</v>
      </c>
      <c r="P187" s="535"/>
    </row>
    <row r="188" spans="1:16" hidden="1" x14ac:dyDescent="0.25">
      <c r="A188" s="514">
        <v>5210</v>
      </c>
      <c r="B188" s="471" t="s">
        <v>205</v>
      </c>
      <c r="C188" s="632">
        <f t="shared" si="189"/>
        <v>0</v>
      </c>
      <c r="D188" s="476">
        <f t="shared" ref="D188:E188" si="262">SUM(D189:D197)</f>
        <v>0</v>
      </c>
      <c r="E188" s="477">
        <f t="shared" si="262"/>
        <v>0</v>
      </c>
      <c r="F188" s="515">
        <f>SUM(F189:F197)</f>
        <v>0</v>
      </c>
      <c r="G188" s="476">
        <f t="shared" ref="G188:H188" si="263">SUM(G189:G197)</f>
        <v>0</v>
      </c>
      <c r="H188" s="477">
        <f t="shared" si="263"/>
        <v>0</v>
      </c>
      <c r="I188" s="515">
        <f>SUM(I189:I197)</f>
        <v>0</v>
      </c>
      <c r="J188" s="516">
        <f t="shared" ref="J188:K188" si="264">SUM(J189:J197)</f>
        <v>0</v>
      </c>
      <c r="K188" s="477">
        <f t="shared" si="264"/>
        <v>0</v>
      </c>
      <c r="L188" s="515">
        <f>SUM(L189:L197)</f>
        <v>0</v>
      </c>
      <c r="M188" s="476">
        <f t="shared" ref="M188:O188" si="265">SUM(M189:M197)</f>
        <v>0</v>
      </c>
      <c r="N188" s="477">
        <f t="shared" si="265"/>
        <v>0</v>
      </c>
      <c r="O188" s="515">
        <f t="shared" si="265"/>
        <v>0</v>
      </c>
      <c r="P188" s="517"/>
    </row>
    <row r="189" spans="1:16" hidden="1" x14ac:dyDescent="0.25">
      <c r="A189" s="374">
        <v>5211</v>
      </c>
      <c r="B189" s="410" t="s">
        <v>206</v>
      </c>
      <c r="C189" s="625">
        <f t="shared" si="189"/>
        <v>0</v>
      </c>
      <c r="D189" s="518"/>
      <c r="E189" s="519"/>
      <c r="F189" s="520">
        <f t="shared" ref="F189:F198" si="266">D189+E189</f>
        <v>0</v>
      </c>
      <c r="G189" s="518"/>
      <c r="H189" s="519"/>
      <c r="I189" s="520">
        <f t="shared" ref="I189:I198" si="267">G189+H189</f>
        <v>0</v>
      </c>
      <c r="J189" s="521"/>
      <c r="K189" s="519"/>
      <c r="L189" s="520">
        <f t="shared" ref="L189:L198" si="268">J189+K189</f>
        <v>0</v>
      </c>
      <c r="M189" s="518"/>
      <c r="N189" s="519"/>
      <c r="O189" s="520">
        <f t="shared" ref="O189:O198" si="269">M189+N189</f>
        <v>0</v>
      </c>
      <c r="P189" s="522"/>
    </row>
    <row r="190" spans="1:16" hidden="1" x14ac:dyDescent="0.25">
      <c r="A190" s="381">
        <v>5212</v>
      </c>
      <c r="B190" s="418" t="s">
        <v>207</v>
      </c>
      <c r="C190" s="626">
        <f t="shared" si="189"/>
        <v>0</v>
      </c>
      <c r="D190" s="523"/>
      <c r="E190" s="524"/>
      <c r="F190" s="525">
        <f t="shared" si="266"/>
        <v>0</v>
      </c>
      <c r="G190" s="523"/>
      <c r="H190" s="524"/>
      <c r="I190" s="525">
        <f t="shared" si="267"/>
        <v>0</v>
      </c>
      <c r="J190" s="526"/>
      <c r="K190" s="524"/>
      <c r="L190" s="525">
        <f t="shared" si="268"/>
        <v>0</v>
      </c>
      <c r="M190" s="523"/>
      <c r="N190" s="524"/>
      <c r="O190" s="525">
        <f t="shared" si="269"/>
        <v>0</v>
      </c>
      <c r="P190" s="527"/>
    </row>
    <row r="191" spans="1:16" hidden="1" x14ac:dyDescent="0.25">
      <c r="A191" s="381">
        <v>5213</v>
      </c>
      <c r="B191" s="418" t="s">
        <v>208</v>
      </c>
      <c r="C191" s="626">
        <f t="shared" si="189"/>
        <v>0</v>
      </c>
      <c r="D191" s="523"/>
      <c r="E191" s="524"/>
      <c r="F191" s="525">
        <f t="shared" si="266"/>
        <v>0</v>
      </c>
      <c r="G191" s="523"/>
      <c r="H191" s="524"/>
      <c r="I191" s="525">
        <f t="shared" si="267"/>
        <v>0</v>
      </c>
      <c r="J191" s="526"/>
      <c r="K191" s="524"/>
      <c r="L191" s="525">
        <f t="shared" si="268"/>
        <v>0</v>
      </c>
      <c r="M191" s="523"/>
      <c r="N191" s="524"/>
      <c r="O191" s="525">
        <f t="shared" si="269"/>
        <v>0</v>
      </c>
      <c r="P191" s="527"/>
    </row>
    <row r="192" spans="1:16" hidden="1" x14ac:dyDescent="0.25">
      <c r="A192" s="381">
        <v>5214</v>
      </c>
      <c r="B192" s="418" t="s">
        <v>209</v>
      </c>
      <c r="C192" s="626">
        <f t="shared" si="189"/>
        <v>0</v>
      </c>
      <c r="D192" s="523"/>
      <c r="E192" s="524"/>
      <c r="F192" s="525">
        <f t="shared" si="266"/>
        <v>0</v>
      </c>
      <c r="G192" s="523"/>
      <c r="H192" s="524"/>
      <c r="I192" s="525">
        <f t="shared" si="267"/>
        <v>0</v>
      </c>
      <c r="J192" s="526"/>
      <c r="K192" s="524"/>
      <c r="L192" s="525">
        <f t="shared" si="268"/>
        <v>0</v>
      </c>
      <c r="M192" s="523"/>
      <c r="N192" s="524"/>
      <c r="O192" s="525">
        <f t="shared" si="269"/>
        <v>0</v>
      </c>
      <c r="P192" s="527"/>
    </row>
    <row r="193" spans="1:16" hidden="1" x14ac:dyDescent="0.25">
      <c r="A193" s="381">
        <v>5215</v>
      </c>
      <c r="B193" s="418" t="s">
        <v>210</v>
      </c>
      <c r="C193" s="626">
        <f t="shared" si="189"/>
        <v>0</v>
      </c>
      <c r="D193" s="523"/>
      <c r="E193" s="524"/>
      <c r="F193" s="525">
        <f t="shared" si="266"/>
        <v>0</v>
      </c>
      <c r="G193" s="523"/>
      <c r="H193" s="524"/>
      <c r="I193" s="525">
        <f t="shared" si="267"/>
        <v>0</v>
      </c>
      <c r="J193" s="526"/>
      <c r="K193" s="524"/>
      <c r="L193" s="525">
        <f t="shared" si="268"/>
        <v>0</v>
      </c>
      <c r="M193" s="523"/>
      <c r="N193" s="524"/>
      <c r="O193" s="525">
        <f t="shared" si="269"/>
        <v>0</v>
      </c>
      <c r="P193" s="527"/>
    </row>
    <row r="194" spans="1:16" ht="14.25" hidden="1" customHeight="1" x14ac:dyDescent="0.25">
      <c r="A194" s="381">
        <v>5216</v>
      </c>
      <c r="B194" s="418" t="s">
        <v>211</v>
      </c>
      <c r="C194" s="626">
        <f t="shared" si="189"/>
        <v>0</v>
      </c>
      <c r="D194" s="523"/>
      <c r="E194" s="524"/>
      <c r="F194" s="525">
        <f t="shared" si="266"/>
        <v>0</v>
      </c>
      <c r="G194" s="523"/>
      <c r="H194" s="524"/>
      <c r="I194" s="525">
        <f t="shared" si="267"/>
        <v>0</v>
      </c>
      <c r="J194" s="526"/>
      <c r="K194" s="524"/>
      <c r="L194" s="525">
        <f t="shared" si="268"/>
        <v>0</v>
      </c>
      <c r="M194" s="523"/>
      <c r="N194" s="524"/>
      <c r="O194" s="525">
        <f t="shared" si="269"/>
        <v>0</v>
      </c>
      <c r="P194" s="527"/>
    </row>
    <row r="195" spans="1:16" hidden="1" x14ac:dyDescent="0.25">
      <c r="A195" s="381">
        <v>5217</v>
      </c>
      <c r="B195" s="418" t="s">
        <v>212</v>
      </c>
      <c r="C195" s="626">
        <f t="shared" si="189"/>
        <v>0</v>
      </c>
      <c r="D195" s="523"/>
      <c r="E195" s="524"/>
      <c r="F195" s="525">
        <f t="shared" si="266"/>
        <v>0</v>
      </c>
      <c r="G195" s="523"/>
      <c r="H195" s="524"/>
      <c r="I195" s="525">
        <f t="shared" si="267"/>
        <v>0</v>
      </c>
      <c r="J195" s="526"/>
      <c r="K195" s="524"/>
      <c r="L195" s="525">
        <f t="shared" si="268"/>
        <v>0</v>
      </c>
      <c r="M195" s="523"/>
      <c r="N195" s="524"/>
      <c r="O195" s="525">
        <f t="shared" si="269"/>
        <v>0</v>
      </c>
      <c r="P195" s="527"/>
    </row>
    <row r="196" spans="1:16" hidden="1" x14ac:dyDescent="0.25">
      <c r="A196" s="381">
        <v>5218</v>
      </c>
      <c r="B196" s="418" t="s">
        <v>213</v>
      </c>
      <c r="C196" s="626">
        <f t="shared" si="189"/>
        <v>0</v>
      </c>
      <c r="D196" s="523"/>
      <c r="E196" s="524"/>
      <c r="F196" s="525">
        <f t="shared" si="266"/>
        <v>0</v>
      </c>
      <c r="G196" s="523"/>
      <c r="H196" s="524"/>
      <c r="I196" s="525">
        <f t="shared" si="267"/>
        <v>0</v>
      </c>
      <c r="J196" s="526"/>
      <c r="K196" s="524"/>
      <c r="L196" s="525">
        <f t="shared" si="268"/>
        <v>0</v>
      </c>
      <c r="M196" s="523"/>
      <c r="N196" s="524"/>
      <c r="O196" s="525">
        <f t="shared" si="269"/>
        <v>0</v>
      </c>
      <c r="P196" s="527"/>
    </row>
    <row r="197" spans="1:16" hidden="1" x14ac:dyDescent="0.25">
      <c r="A197" s="381">
        <v>5219</v>
      </c>
      <c r="B197" s="418" t="s">
        <v>214</v>
      </c>
      <c r="C197" s="626">
        <f t="shared" si="189"/>
        <v>0</v>
      </c>
      <c r="D197" s="523"/>
      <c r="E197" s="524"/>
      <c r="F197" s="525">
        <f t="shared" si="266"/>
        <v>0</v>
      </c>
      <c r="G197" s="523"/>
      <c r="H197" s="524"/>
      <c r="I197" s="525">
        <f t="shared" si="267"/>
        <v>0</v>
      </c>
      <c r="J197" s="526"/>
      <c r="K197" s="524"/>
      <c r="L197" s="525">
        <f t="shared" si="268"/>
        <v>0</v>
      </c>
      <c r="M197" s="523"/>
      <c r="N197" s="524"/>
      <c r="O197" s="525">
        <f t="shared" si="269"/>
        <v>0</v>
      </c>
      <c r="P197" s="527"/>
    </row>
    <row r="198" spans="1:16" ht="13.5" hidden="1" customHeight="1" x14ac:dyDescent="0.25">
      <c r="A198" s="528">
        <v>5220</v>
      </c>
      <c r="B198" s="418" t="s">
        <v>215</v>
      </c>
      <c r="C198" s="626">
        <f t="shared" si="189"/>
        <v>0</v>
      </c>
      <c r="D198" s="523"/>
      <c r="E198" s="524"/>
      <c r="F198" s="525">
        <f t="shared" si="266"/>
        <v>0</v>
      </c>
      <c r="G198" s="523"/>
      <c r="H198" s="524"/>
      <c r="I198" s="525">
        <f t="shared" si="267"/>
        <v>0</v>
      </c>
      <c r="J198" s="526"/>
      <c r="K198" s="524"/>
      <c r="L198" s="525">
        <f t="shared" si="268"/>
        <v>0</v>
      </c>
      <c r="M198" s="523"/>
      <c r="N198" s="524"/>
      <c r="O198" s="525">
        <f t="shared" si="269"/>
        <v>0</v>
      </c>
      <c r="P198" s="527"/>
    </row>
    <row r="199" spans="1:16" hidden="1" x14ac:dyDescent="0.25">
      <c r="A199" s="528">
        <v>5230</v>
      </c>
      <c r="B199" s="418" t="s">
        <v>216</v>
      </c>
      <c r="C199" s="626">
        <f t="shared" si="189"/>
        <v>0</v>
      </c>
      <c r="D199" s="529">
        <f t="shared" ref="D199:E199" si="270">SUM(D200:D205)</f>
        <v>0</v>
      </c>
      <c r="E199" s="530">
        <f t="shared" si="270"/>
        <v>0</v>
      </c>
      <c r="F199" s="525">
        <f>SUM(F200:F205)</f>
        <v>0</v>
      </c>
      <c r="G199" s="529">
        <f t="shared" ref="G199:H199" si="271">SUM(G200:G205)</f>
        <v>0</v>
      </c>
      <c r="H199" s="530">
        <f t="shared" si="271"/>
        <v>0</v>
      </c>
      <c r="I199" s="525">
        <f>SUM(I200:I205)</f>
        <v>0</v>
      </c>
      <c r="J199" s="531">
        <f t="shared" ref="J199:K199" si="272">SUM(J200:J205)</f>
        <v>0</v>
      </c>
      <c r="K199" s="530">
        <f t="shared" si="272"/>
        <v>0</v>
      </c>
      <c r="L199" s="525">
        <f>SUM(L200:L205)</f>
        <v>0</v>
      </c>
      <c r="M199" s="529">
        <f t="shared" ref="M199:O199" si="273">SUM(M200:M205)</f>
        <v>0</v>
      </c>
      <c r="N199" s="530">
        <f t="shared" si="273"/>
        <v>0</v>
      </c>
      <c r="O199" s="525">
        <f t="shared" si="273"/>
        <v>0</v>
      </c>
      <c r="P199" s="527"/>
    </row>
    <row r="200" spans="1:16" hidden="1" x14ac:dyDescent="0.25">
      <c r="A200" s="381">
        <v>5231</v>
      </c>
      <c r="B200" s="418" t="s">
        <v>217</v>
      </c>
      <c r="C200" s="626">
        <f t="shared" si="189"/>
        <v>0</v>
      </c>
      <c r="D200" s="523"/>
      <c r="E200" s="524"/>
      <c r="F200" s="525">
        <f t="shared" ref="F200:F207" si="274">D200+E200</f>
        <v>0</v>
      </c>
      <c r="G200" s="523"/>
      <c r="H200" s="524"/>
      <c r="I200" s="525">
        <f t="shared" ref="I200:I207" si="275">G200+H200</f>
        <v>0</v>
      </c>
      <c r="J200" s="526"/>
      <c r="K200" s="524"/>
      <c r="L200" s="525">
        <f t="shared" ref="L200:L207" si="276">J200+K200</f>
        <v>0</v>
      </c>
      <c r="M200" s="523"/>
      <c r="N200" s="524"/>
      <c r="O200" s="525">
        <f t="shared" ref="O200:O207" si="277">M200+N200</f>
        <v>0</v>
      </c>
      <c r="P200" s="527"/>
    </row>
    <row r="201" spans="1:16" hidden="1" x14ac:dyDescent="0.25">
      <c r="A201" s="381">
        <v>5233</v>
      </c>
      <c r="B201" s="418" t="s">
        <v>218</v>
      </c>
      <c r="C201" s="626">
        <f t="shared" si="189"/>
        <v>0</v>
      </c>
      <c r="D201" s="523"/>
      <c r="E201" s="524"/>
      <c r="F201" s="525">
        <f t="shared" si="274"/>
        <v>0</v>
      </c>
      <c r="G201" s="523"/>
      <c r="H201" s="524"/>
      <c r="I201" s="525">
        <f t="shared" si="275"/>
        <v>0</v>
      </c>
      <c r="J201" s="526"/>
      <c r="K201" s="524"/>
      <c r="L201" s="525">
        <f t="shared" si="276"/>
        <v>0</v>
      </c>
      <c r="M201" s="523"/>
      <c r="N201" s="524"/>
      <c r="O201" s="525">
        <f t="shared" si="277"/>
        <v>0</v>
      </c>
      <c r="P201" s="527"/>
    </row>
    <row r="202" spans="1:16" ht="24" hidden="1" x14ac:dyDescent="0.25">
      <c r="A202" s="381">
        <v>5234</v>
      </c>
      <c r="B202" s="418" t="s">
        <v>219</v>
      </c>
      <c r="C202" s="626">
        <f t="shared" si="189"/>
        <v>0</v>
      </c>
      <c r="D202" s="523"/>
      <c r="E202" s="524"/>
      <c r="F202" s="525">
        <f t="shared" si="274"/>
        <v>0</v>
      </c>
      <c r="G202" s="523"/>
      <c r="H202" s="524"/>
      <c r="I202" s="525">
        <f t="shared" si="275"/>
        <v>0</v>
      </c>
      <c r="J202" s="526"/>
      <c r="K202" s="524"/>
      <c r="L202" s="525">
        <f t="shared" si="276"/>
        <v>0</v>
      </c>
      <c r="M202" s="523"/>
      <c r="N202" s="524"/>
      <c r="O202" s="525">
        <f t="shared" si="277"/>
        <v>0</v>
      </c>
      <c r="P202" s="527"/>
    </row>
    <row r="203" spans="1:16" ht="14.25" hidden="1" customHeight="1" x14ac:dyDescent="0.25">
      <c r="A203" s="381">
        <v>5236</v>
      </c>
      <c r="B203" s="418" t="s">
        <v>220</v>
      </c>
      <c r="C203" s="626">
        <f t="shared" si="189"/>
        <v>0</v>
      </c>
      <c r="D203" s="523"/>
      <c r="E203" s="524"/>
      <c r="F203" s="525">
        <f t="shared" si="274"/>
        <v>0</v>
      </c>
      <c r="G203" s="523"/>
      <c r="H203" s="524"/>
      <c r="I203" s="525">
        <f t="shared" si="275"/>
        <v>0</v>
      </c>
      <c r="J203" s="526"/>
      <c r="K203" s="524"/>
      <c r="L203" s="525">
        <f t="shared" si="276"/>
        <v>0</v>
      </c>
      <c r="M203" s="523"/>
      <c r="N203" s="524"/>
      <c r="O203" s="525">
        <f t="shared" si="277"/>
        <v>0</v>
      </c>
      <c r="P203" s="527"/>
    </row>
    <row r="204" spans="1:16" ht="24" hidden="1" x14ac:dyDescent="0.25">
      <c r="A204" s="381">
        <v>5238</v>
      </c>
      <c r="B204" s="418" t="s">
        <v>221</v>
      </c>
      <c r="C204" s="626">
        <f t="shared" si="189"/>
        <v>0</v>
      </c>
      <c r="D204" s="523"/>
      <c r="E204" s="524"/>
      <c r="F204" s="525">
        <f t="shared" si="274"/>
        <v>0</v>
      </c>
      <c r="G204" s="523"/>
      <c r="H204" s="524"/>
      <c r="I204" s="525">
        <f t="shared" si="275"/>
        <v>0</v>
      </c>
      <c r="J204" s="526"/>
      <c r="K204" s="524"/>
      <c r="L204" s="525">
        <f t="shared" si="276"/>
        <v>0</v>
      </c>
      <c r="M204" s="523"/>
      <c r="N204" s="524"/>
      <c r="O204" s="525">
        <f t="shared" si="277"/>
        <v>0</v>
      </c>
      <c r="P204" s="527"/>
    </row>
    <row r="205" spans="1:16" ht="24" hidden="1" x14ac:dyDescent="0.25">
      <c r="A205" s="381">
        <v>5239</v>
      </c>
      <c r="B205" s="418" t="s">
        <v>222</v>
      </c>
      <c r="C205" s="626">
        <f t="shared" si="189"/>
        <v>0</v>
      </c>
      <c r="D205" s="523"/>
      <c r="E205" s="524"/>
      <c r="F205" s="525">
        <f t="shared" si="274"/>
        <v>0</v>
      </c>
      <c r="G205" s="523"/>
      <c r="H205" s="524"/>
      <c r="I205" s="525">
        <f t="shared" si="275"/>
        <v>0</v>
      </c>
      <c r="J205" s="526"/>
      <c r="K205" s="524"/>
      <c r="L205" s="525">
        <f t="shared" si="276"/>
        <v>0</v>
      </c>
      <c r="M205" s="523"/>
      <c r="N205" s="524"/>
      <c r="O205" s="525">
        <f t="shared" si="277"/>
        <v>0</v>
      </c>
      <c r="P205" s="527"/>
    </row>
    <row r="206" spans="1:16" ht="24" hidden="1" x14ac:dyDescent="0.25">
      <c r="A206" s="528">
        <v>5240</v>
      </c>
      <c r="B206" s="418" t="s">
        <v>223</v>
      </c>
      <c r="C206" s="626">
        <f t="shared" si="189"/>
        <v>0</v>
      </c>
      <c r="D206" s="523"/>
      <c r="E206" s="524"/>
      <c r="F206" s="525">
        <f t="shared" si="274"/>
        <v>0</v>
      </c>
      <c r="G206" s="523"/>
      <c r="H206" s="524"/>
      <c r="I206" s="525">
        <f t="shared" si="275"/>
        <v>0</v>
      </c>
      <c r="J206" s="526"/>
      <c r="K206" s="524"/>
      <c r="L206" s="525">
        <f t="shared" si="276"/>
        <v>0</v>
      </c>
      <c r="M206" s="523"/>
      <c r="N206" s="524"/>
      <c r="O206" s="525">
        <f t="shared" si="277"/>
        <v>0</v>
      </c>
      <c r="P206" s="527"/>
    </row>
    <row r="207" spans="1:16" hidden="1" x14ac:dyDescent="0.25">
      <c r="A207" s="528">
        <v>5250</v>
      </c>
      <c r="B207" s="418" t="s">
        <v>224</v>
      </c>
      <c r="C207" s="626">
        <f t="shared" si="189"/>
        <v>0</v>
      </c>
      <c r="D207" s="523"/>
      <c r="E207" s="524"/>
      <c r="F207" s="525">
        <f t="shared" si="274"/>
        <v>0</v>
      </c>
      <c r="G207" s="523"/>
      <c r="H207" s="524"/>
      <c r="I207" s="525">
        <f t="shared" si="275"/>
        <v>0</v>
      </c>
      <c r="J207" s="526"/>
      <c r="K207" s="524"/>
      <c r="L207" s="525">
        <f t="shared" si="276"/>
        <v>0</v>
      </c>
      <c r="M207" s="523"/>
      <c r="N207" s="524"/>
      <c r="O207" s="525">
        <f t="shared" si="277"/>
        <v>0</v>
      </c>
      <c r="P207" s="527"/>
    </row>
    <row r="208" spans="1:16" hidden="1" x14ac:dyDescent="0.25">
      <c r="A208" s="528">
        <v>5260</v>
      </c>
      <c r="B208" s="418" t="s">
        <v>225</v>
      </c>
      <c r="C208" s="626">
        <f t="shared" si="189"/>
        <v>0</v>
      </c>
      <c r="D208" s="529">
        <f t="shared" ref="D208:E208" si="278">SUM(D209)</f>
        <v>0</v>
      </c>
      <c r="E208" s="530">
        <f t="shared" si="278"/>
        <v>0</v>
      </c>
      <c r="F208" s="525">
        <f>SUM(F209)</f>
        <v>0</v>
      </c>
      <c r="G208" s="529">
        <f t="shared" ref="G208:H208" si="279">SUM(G209)</f>
        <v>0</v>
      </c>
      <c r="H208" s="530">
        <f t="shared" si="279"/>
        <v>0</v>
      </c>
      <c r="I208" s="525">
        <f>SUM(I209)</f>
        <v>0</v>
      </c>
      <c r="J208" s="531">
        <f t="shared" ref="J208:K208" si="280">SUM(J209)</f>
        <v>0</v>
      </c>
      <c r="K208" s="530">
        <f t="shared" si="280"/>
        <v>0</v>
      </c>
      <c r="L208" s="525">
        <f>SUM(L209)</f>
        <v>0</v>
      </c>
      <c r="M208" s="529">
        <f t="shared" ref="M208:O208" si="281">SUM(M209)</f>
        <v>0</v>
      </c>
      <c r="N208" s="530">
        <f t="shared" si="281"/>
        <v>0</v>
      </c>
      <c r="O208" s="525">
        <f t="shared" si="281"/>
        <v>0</v>
      </c>
      <c r="P208" s="527"/>
    </row>
    <row r="209" spans="1:16" ht="24" hidden="1" x14ac:dyDescent="0.25">
      <c r="A209" s="381">
        <v>5269</v>
      </c>
      <c r="B209" s="418" t="s">
        <v>226</v>
      </c>
      <c r="C209" s="626">
        <f t="shared" si="189"/>
        <v>0</v>
      </c>
      <c r="D209" s="523"/>
      <c r="E209" s="524"/>
      <c r="F209" s="525">
        <f t="shared" ref="F209:F210" si="282">D209+E209</f>
        <v>0</v>
      </c>
      <c r="G209" s="523"/>
      <c r="H209" s="524"/>
      <c r="I209" s="525">
        <f t="shared" ref="I209:I210" si="283">G209+H209</f>
        <v>0</v>
      </c>
      <c r="J209" s="526"/>
      <c r="K209" s="524"/>
      <c r="L209" s="525">
        <f t="shared" ref="L209:L210" si="284">J209+K209</f>
        <v>0</v>
      </c>
      <c r="M209" s="523"/>
      <c r="N209" s="524"/>
      <c r="O209" s="525">
        <f t="shared" ref="O209:O210" si="285">M209+N209</f>
        <v>0</v>
      </c>
      <c r="P209" s="527"/>
    </row>
    <row r="210" spans="1:16" ht="24" hidden="1" x14ac:dyDescent="0.25">
      <c r="A210" s="514">
        <v>5270</v>
      </c>
      <c r="B210" s="471" t="s">
        <v>227</v>
      </c>
      <c r="C210" s="632">
        <f t="shared" si="189"/>
        <v>0</v>
      </c>
      <c r="D210" s="532"/>
      <c r="E210" s="533"/>
      <c r="F210" s="515">
        <f t="shared" si="282"/>
        <v>0</v>
      </c>
      <c r="G210" s="532"/>
      <c r="H210" s="533"/>
      <c r="I210" s="515">
        <f t="shared" si="283"/>
        <v>0</v>
      </c>
      <c r="J210" s="534"/>
      <c r="K210" s="533"/>
      <c r="L210" s="515">
        <f t="shared" si="284"/>
        <v>0</v>
      </c>
      <c r="M210" s="532"/>
      <c r="N210" s="533"/>
      <c r="O210" s="515">
        <f t="shared" si="285"/>
        <v>0</v>
      </c>
      <c r="P210" s="517"/>
    </row>
    <row r="211" spans="1:16" ht="24" hidden="1" x14ac:dyDescent="0.25">
      <c r="A211" s="503">
        <v>6000</v>
      </c>
      <c r="B211" s="503" t="s">
        <v>228</v>
      </c>
      <c r="C211" s="637">
        <f t="shared" si="189"/>
        <v>0</v>
      </c>
      <c r="D211" s="504">
        <f t="shared" ref="D211:O211" si="286">D212+D232+D240+D250</f>
        <v>0</v>
      </c>
      <c r="E211" s="505">
        <f t="shared" si="286"/>
        <v>0</v>
      </c>
      <c r="F211" s="506">
        <f t="shared" si="286"/>
        <v>0</v>
      </c>
      <c r="G211" s="504">
        <f t="shared" si="286"/>
        <v>0</v>
      </c>
      <c r="H211" s="505">
        <f t="shared" si="286"/>
        <v>0</v>
      </c>
      <c r="I211" s="506">
        <f t="shared" si="286"/>
        <v>0</v>
      </c>
      <c r="J211" s="507">
        <f t="shared" si="286"/>
        <v>0</v>
      </c>
      <c r="K211" s="505">
        <f t="shared" si="286"/>
        <v>0</v>
      </c>
      <c r="L211" s="506">
        <f t="shared" si="286"/>
        <v>0</v>
      </c>
      <c r="M211" s="504">
        <f t="shared" si="286"/>
        <v>0</v>
      </c>
      <c r="N211" s="505">
        <f t="shared" si="286"/>
        <v>0</v>
      </c>
      <c r="O211" s="506">
        <f t="shared" si="286"/>
        <v>0</v>
      </c>
      <c r="P211" s="200"/>
    </row>
    <row r="212" spans="1:16" ht="14.25" hidden="1" customHeight="1" x14ac:dyDescent="0.25">
      <c r="A212" s="558">
        <v>6200</v>
      </c>
      <c r="B212" s="551" t="s">
        <v>229</v>
      </c>
      <c r="C212" s="642">
        <f t="shared" si="189"/>
        <v>0</v>
      </c>
      <c r="D212" s="559">
        <f t="shared" ref="D212:E212" si="287">SUM(D213,D214,D216,D219,D225,D226,D227)</f>
        <v>0</v>
      </c>
      <c r="E212" s="560">
        <f t="shared" si="287"/>
        <v>0</v>
      </c>
      <c r="F212" s="561">
        <f>SUM(F213,F214,F216,F219,F225,F226,F227)</f>
        <v>0</v>
      </c>
      <c r="G212" s="559">
        <f t="shared" ref="G212:H212" si="288">SUM(G213,G214,G216,G219,G225,G226,G227)</f>
        <v>0</v>
      </c>
      <c r="H212" s="560">
        <f t="shared" si="288"/>
        <v>0</v>
      </c>
      <c r="I212" s="561">
        <f>SUM(I213,I214,I216,I219,I225,I226,I227)</f>
        <v>0</v>
      </c>
      <c r="J212" s="562">
        <f t="shared" ref="J212:K212" si="289">SUM(J213,J214,J216,J219,J225,J226,J227)</f>
        <v>0</v>
      </c>
      <c r="K212" s="560">
        <f t="shared" si="289"/>
        <v>0</v>
      </c>
      <c r="L212" s="561">
        <f>SUM(L213,L214,L216,L219,L225,L226,L227)</f>
        <v>0</v>
      </c>
      <c r="M212" s="559">
        <f t="shared" ref="M212:O212" si="290">SUM(M213,M214,M216,M219,M225,M226,M227)</f>
        <v>0</v>
      </c>
      <c r="N212" s="560">
        <f t="shared" si="290"/>
        <v>0</v>
      </c>
      <c r="O212" s="561">
        <f t="shared" si="290"/>
        <v>0</v>
      </c>
      <c r="P212" s="513"/>
    </row>
    <row r="213" spans="1:16" ht="24" hidden="1" x14ac:dyDescent="0.25">
      <c r="A213" s="536">
        <v>6220</v>
      </c>
      <c r="B213" s="410" t="s">
        <v>230</v>
      </c>
      <c r="C213" s="625">
        <f t="shared" ref="C213:C276" si="291">F213+I213+L213+O213</f>
        <v>0</v>
      </c>
      <c r="D213" s="518"/>
      <c r="E213" s="519"/>
      <c r="F213" s="520">
        <f>D213+E213</f>
        <v>0</v>
      </c>
      <c r="G213" s="518"/>
      <c r="H213" s="519"/>
      <c r="I213" s="520">
        <f>G213+H213</f>
        <v>0</v>
      </c>
      <c r="J213" s="521"/>
      <c r="K213" s="519"/>
      <c r="L213" s="520">
        <f>J213+K213</f>
        <v>0</v>
      </c>
      <c r="M213" s="518"/>
      <c r="N213" s="519"/>
      <c r="O213" s="520">
        <f t="shared" ref="O213" si="292">M213+N213</f>
        <v>0</v>
      </c>
      <c r="P213" s="522"/>
    </row>
    <row r="214" spans="1:16" hidden="1" x14ac:dyDescent="0.25">
      <c r="A214" s="528">
        <v>6230</v>
      </c>
      <c r="B214" s="418" t="s">
        <v>231</v>
      </c>
      <c r="C214" s="626">
        <f t="shared" si="291"/>
        <v>0</v>
      </c>
      <c r="D214" s="529">
        <f t="shared" ref="D214:O214" si="293">SUM(D215)</f>
        <v>0</v>
      </c>
      <c r="E214" s="530">
        <f t="shared" si="293"/>
        <v>0</v>
      </c>
      <c r="F214" s="525">
        <f t="shared" si="293"/>
        <v>0</v>
      </c>
      <c r="G214" s="529">
        <f t="shared" si="293"/>
        <v>0</v>
      </c>
      <c r="H214" s="530">
        <f t="shared" si="293"/>
        <v>0</v>
      </c>
      <c r="I214" s="525">
        <f t="shared" si="293"/>
        <v>0</v>
      </c>
      <c r="J214" s="531">
        <f t="shared" si="293"/>
        <v>0</v>
      </c>
      <c r="K214" s="530">
        <f t="shared" si="293"/>
        <v>0</v>
      </c>
      <c r="L214" s="525">
        <f t="shared" si="293"/>
        <v>0</v>
      </c>
      <c r="M214" s="529">
        <f t="shared" si="293"/>
        <v>0</v>
      </c>
      <c r="N214" s="530">
        <f t="shared" si="293"/>
        <v>0</v>
      </c>
      <c r="O214" s="525">
        <f t="shared" si="293"/>
        <v>0</v>
      </c>
      <c r="P214" s="527"/>
    </row>
    <row r="215" spans="1:16" ht="24" hidden="1" x14ac:dyDescent="0.25">
      <c r="A215" s="381">
        <v>6239</v>
      </c>
      <c r="B215" s="410" t="s">
        <v>232</v>
      </c>
      <c r="C215" s="626">
        <f t="shared" si="291"/>
        <v>0</v>
      </c>
      <c r="D215" s="518"/>
      <c r="E215" s="519"/>
      <c r="F215" s="520">
        <f>D215+E215</f>
        <v>0</v>
      </c>
      <c r="G215" s="518"/>
      <c r="H215" s="519"/>
      <c r="I215" s="520">
        <f>G215+H215</f>
        <v>0</v>
      </c>
      <c r="J215" s="521"/>
      <c r="K215" s="519"/>
      <c r="L215" s="520">
        <f>J215+K215</f>
        <v>0</v>
      </c>
      <c r="M215" s="518"/>
      <c r="N215" s="519"/>
      <c r="O215" s="520">
        <f t="shared" ref="O215" si="294">M215+N215</f>
        <v>0</v>
      </c>
      <c r="P215" s="522"/>
    </row>
    <row r="216" spans="1:16" ht="24" hidden="1" x14ac:dyDescent="0.25">
      <c r="A216" s="528">
        <v>6240</v>
      </c>
      <c r="B216" s="418" t="s">
        <v>233</v>
      </c>
      <c r="C216" s="626">
        <f t="shared" si="291"/>
        <v>0</v>
      </c>
      <c r="D216" s="529">
        <f t="shared" ref="D216:E216" si="295">SUM(D217:D218)</f>
        <v>0</v>
      </c>
      <c r="E216" s="530">
        <f t="shared" si="295"/>
        <v>0</v>
      </c>
      <c r="F216" s="525">
        <f>SUM(F217:F218)</f>
        <v>0</v>
      </c>
      <c r="G216" s="529">
        <f t="shared" ref="G216:H216" si="296">SUM(G217:G218)</f>
        <v>0</v>
      </c>
      <c r="H216" s="530">
        <f t="shared" si="296"/>
        <v>0</v>
      </c>
      <c r="I216" s="525">
        <f>SUM(I217:I218)</f>
        <v>0</v>
      </c>
      <c r="J216" s="531">
        <f t="shared" ref="J216:K216" si="297">SUM(J217:J218)</f>
        <v>0</v>
      </c>
      <c r="K216" s="530">
        <f t="shared" si="297"/>
        <v>0</v>
      </c>
      <c r="L216" s="525">
        <f>SUM(L217:L218)</f>
        <v>0</v>
      </c>
      <c r="M216" s="529">
        <f t="shared" ref="M216:O216" si="298">SUM(M217:M218)</f>
        <v>0</v>
      </c>
      <c r="N216" s="530">
        <f t="shared" si="298"/>
        <v>0</v>
      </c>
      <c r="O216" s="525">
        <f t="shared" si="298"/>
        <v>0</v>
      </c>
      <c r="P216" s="527"/>
    </row>
    <row r="217" spans="1:16" hidden="1" x14ac:dyDescent="0.25">
      <c r="A217" s="381">
        <v>6241</v>
      </c>
      <c r="B217" s="418" t="s">
        <v>234</v>
      </c>
      <c r="C217" s="626">
        <f t="shared" si="291"/>
        <v>0</v>
      </c>
      <c r="D217" s="523"/>
      <c r="E217" s="524"/>
      <c r="F217" s="525">
        <f t="shared" ref="F217:F218" si="299">D217+E217</f>
        <v>0</v>
      </c>
      <c r="G217" s="523"/>
      <c r="H217" s="524"/>
      <c r="I217" s="525">
        <f t="shared" ref="I217:I218" si="300">G217+H217</f>
        <v>0</v>
      </c>
      <c r="J217" s="526"/>
      <c r="K217" s="524"/>
      <c r="L217" s="525">
        <f t="shared" ref="L217:L218" si="301">J217+K217</f>
        <v>0</v>
      </c>
      <c r="M217" s="523"/>
      <c r="N217" s="524"/>
      <c r="O217" s="525">
        <f t="shared" ref="O217:O218" si="302">M217+N217</f>
        <v>0</v>
      </c>
      <c r="P217" s="527"/>
    </row>
    <row r="218" spans="1:16" hidden="1" x14ac:dyDescent="0.25">
      <c r="A218" s="381">
        <v>6242</v>
      </c>
      <c r="B218" s="418" t="s">
        <v>235</v>
      </c>
      <c r="C218" s="626">
        <f t="shared" si="291"/>
        <v>0</v>
      </c>
      <c r="D218" s="523"/>
      <c r="E218" s="524"/>
      <c r="F218" s="525">
        <f t="shared" si="299"/>
        <v>0</v>
      </c>
      <c r="G218" s="523"/>
      <c r="H218" s="524"/>
      <c r="I218" s="525">
        <f t="shared" si="300"/>
        <v>0</v>
      </c>
      <c r="J218" s="526"/>
      <c r="K218" s="524"/>
      <c r="L218" s="525">
        <f t="shared" si="301"/>
        <v>0</v>
      </c>
      <c r="M218" s="523"/>
      <c r="N218" s="524"/>
      <c r="O218" s="525">
        <f t="shared" si="302"/>
        <v>0</v>
      </c>
      <c r="P218" s="527"/>
    </row>
    <row r="219" spans="1:16" ht="25.5" hidden="1" customHeight="1" x14ac:dyDescent="0.25">
      <c r="A219" s="528">
        <v>6250</v>
      </c>
      <c r="B219" s="418" t="s">
        <v>236</v>
      </c>
      <c r="C219" s="626">
        <f t="shared" si="291"/>
        <v>0</v>
      </c>
      <c r="D219" s="529">
        <f t="shared" ref="D219:E219" si="303">SUM(D220:D224)</f>
        <v>0</v>
      </c>
      <c r="E219" s="530">
        <f t="shared" si="303"/>
        <v>0</v>
      </c>
      <c r="F219" s="525">
        <f>SUM(F220:F224)</f>
        <v>0</v>
      </c>
      <c r="G219" s="529">
        <f t="shared" ref="G219:H219" si="304">SUM(G220:G224)</f>
        <v>0</v>
      </c>
      <c r="H219" s="530">
        <f t="shared" si="304"/>
        <v>0</v>
      </c>
      <c r="I219" s="525">
        <f>SUM(I220:I224)</f>
        <v>0</v>
      </c>
      <c r="J219" s="531">
        <f t="shared" ref="J219:K219" si="305">SUM(J220:J224)</f>
        <v>0</v>
      </c>
      <c r="K219" s="530">
        <f t="shared" si="305"/>
        <v>0</v>
      </c>
      <c r="L219" s="525">
        <f>SUM(L220:L224)</f>
        <v>0</v>
      </c>
      <c r="M219" s="529">
        <f t="shared" ref="M219:O219" si="306">SUM(M220:M224)</f>
        <v>0</v>
      </c>
      <c r="N219" s="530">
        <f t="shared" si="306"/>
        <v>0</v>
      </c>
      <c r="O219" s="525">
        <f t="shared" si="306"/>
        <v>0</v>
      </c>
      <c r="P219" s="527"/>
    </row>
    <row r="220" spans="1:16" ht="14.25" hidden="1" customHeight="1" x14ac:dyDescent="0.25">
      <c r="A220" s="381">
        <v>6252</v>
      </c>
      <c r="B220" s="418" t="s">
        <v>237</v>
      </c>
      <c r="C220" s="626">
        <f t="shared" si="291"/>
        <v>0</v>
      </c>
      <c r="D220" s="523"/>
      <c r="E220" s="524"/>
      <c r="F220" s="525">
        <f t="shared" ref="F220:F226" si="307">D220+E220</f>
        <v>0</v>
      </c>
      <c r="G220" s="523"/>
      <c r="H220" s="524"/>
      <c r="I220" s="525">
        <f t="shared" ref="I220:I226" si="308">G220+H220</f>
        <v>0</v>
      </c>
      <c r="J220" s="526"/>
      <c r="K220" s="524"/>
      <c r="L220" s="525">
        <f t="shared" ref="L220:L226" si="309">J220+K220</f>
        <v>0</v>
      </c>
      <c r="M220" s="523"/>
      <c r="N220" s="524"/>
      <c r="O220" s="525">
        <f t="shared" ref="O220:O226" si="310">M220+N220</f>
        <v>0</v>
      </c>
      <c r="P220" s="527"/>
    </row>
    <row r="221" spans="1:16" ht="14.25" hidden="1" customHeight="1" x14ac:dyDescent="0.25">
      <c r="A221" s="381">
        <v>6253</v>
      </c>
      <c r="B221" s="418" t="s">
        <v>238</v>
      </c>
      <c r="C221" s="626">
        <f t="shared" si="291"/>
        <v>0</v>
      </c>
      <c r="D221" s="523"/>
      <c r="E221" s="524"/>
      <c r="F221" s="525">
        <f t="shared" si="307"/>
        <v>0</v>
      </c>
      <c r="G221" s="523"/>
      <c r="H221" s="524"/>
      <c r="I221" s="525">
        <f t="shared" si="308"/>
        <v>0</v>
      </c>
      <c r="J221" s="526"/>
      <c r="K221" s="524"/>
      <c r="L221" s="525">
        <f t="shared" si="309"/>
        <v>0</v>
      </c>
      <c r="M221" s="523"/>
      <c r="N221" s="524"/>
      <c r="O221" s="525">
        <f t="shared" si="310"/>
        <v>0</v>
      </c>
      <c r="P221" s="527"/>
    </row>
    <row r="222" spans="1:16" ht="24" hidden="1" x14ac:dyDescent="0.25">
      <c r="A222" s="381">
        <v>6254</v>
      </c>
      <c r="B222" s="418" t="s">
        <v>239</v>
      </c>
      <c r="C222" s="626">
        <f t="shared" si="291"/>
        <v>0</v>
      </c>
      <c r="D222" s="523"/>
      <c r="E222" s="524"/>
      <c r="F222" s="525">
        <f t="shared" si="307"/>
        <v>0</v>
      </c>
      <c r="G222" s="523"/>
      <c r="H222" s="524"/>
      <c r="I222" s="525">
        <f t="shared" si="308"/>
        <v>0</v>
      </c>
      <c r="J222" s="526"/>
      <c r="K222" s="524"/>
      <c r="L222" s="525">
        <f t="shared" si="309"/>
        <v>0</v>
      </c>
      <c r="M222" s="523"/>
      <c r="N222" s="524"/>
      <c r="O222" s="525">
        <f t="shared" si="310"/>
        <v>0</v>
      </c>
      <c r="P222" s="527"/>
    </row>
    <row r="223" spans="1:16" ht="24" hidden="1" x14ac:dyDescent="0.25">
      <c r="A223" s="381">
        <v>6255</v>
      </c>
      <c r="B223" s="418" t="s">
        <v>240</v>
      </c>
      <c r="C223" s="626">
        <f t="shared" si="291"/>
        <v>0</v>
      </c>
      <c r="D223" s="523"/>
      <c r="E223" s="524"/>
      <c r="F223" s="525">
        <f t="shared" si="307"/>
        <v>0</v>
      </c>
      <c r="G223" s="523"/>
      <c r="H223" s="524"/>
      <c r="I223" s="525">
        <f t="shared" si="308"/>
        <v>0</v>
      </c>
      <c r="J223" s="526"/>
      <c r="K223" s="524"/>
      <c r="L223" s="525">
        <f t="shared" si="309"/>
        <v>0</v>
      </c>
      <c r="M223" s="523"/>
      <c r="N223" s="524"/>
      <c r="O223" s="525">
        <f t="shared" si="310"/>
        <v>0</v>
      </c>
      <c r="P223" s="527"/>
    </row>
    <row r="224" spans="1:16" hidden="1" x14ac:dyDescent="0.25">
      <c r="A224" s="381">
        <v>6259</v>
      </c>
      <c r="B224" s="418" t="s">
        <v>241</v>
      </c>
      <c r="C224" s="626">
        <f t="shared" si="291"/>
        <v>0</v>
      </c>
      <c r="D224" s="523"/>
      <c r="E224" s="524"/>
      <c r="F224" s="525">
        <f t="shared" si="307"/>
        <v>0</v>
      </c>
      <c r="G224" s="523"/>
      <c r="H224" s="524"/>
      <c r="I224" s="525">
        <f t="shared" si="308"/>
        <v>0</v>
      </c>
      <c r="J224" s="526"/>
      <c r="K224" s="524"/>
      <c r="L224" s="525">
        <f t="shared" si="309"/>
        <v>0</v>
      </c>
      <c r="M224" s="523"/>
      <c r="N224" s="524"/>
      <c r="O224" s="525">
        <f t="shared" si="310"/>
        <v>0</v>
      </c>
      <c r="P224" s="527"/>
    </row>
    <row r="225" spans="1:16" ht="24" hidden="1" x14ac:dyDescent="0.25">
      <c r="A225" s="528">
        <v>6260</v>
      </c>
      <c r="B225" s="418" t="s">
        <v>242</v>
      </c>
      <c r="C225" s="626">
        <f t="shared" si="291"/>
        <v>0</v>
      </c>
      <c r="D225" s="523"/>
      <c r="E225" s="524"/>
      <c r="F225" s="525">
        <f t="shared" si="307"/>
        <v>0</v>
      </c>
      <c r="G225" s="523"/>
      <c r="H225" s="524"/>
      <c r="I225" s="525">
        <f t="shared" si="308"/>
        <v>0</v>
      </c>
      <c r="J225" s="526"/>
      <c r="K225" s="524"/>
      <c r="L225" s="525">
        <f t="shared" si="309"/>
        <v>0</v>
      </c>
      <c r="M225" s="523"/>
      <c r="N225" s="524"/>
      <c r="O225" s="525">
        <f t="shared" si="310"/>
        <v>0</v>
      </c>
      <c r="P225" s="527"/>
    </row>
    <row r="226" spans="1:16" hidden="1" x14ac:dyDescent="0.25">
      <c r="A226" s="528">
        <v>6270</v>
      </c>
      <c r="B226" s="418" t="s">
        <v>243</v>
      </c>
      <c r="C226" s="626">
        <f t="shared" si="291"/>
        <v>0</v>
      </c>
      <c r="D226" s="523"/>
      <c r="E226" s="524"/>
      <c r="F226" s="525">
        <f t="shared" si="307"/>
        <v>0</v>
      </c>
      <c r="G226" s="523"/>
      <c r="H226" s="524"/>
      <c r="I226" s="525">
        <f t="shared" si="308"/>
        <v>0</v>
      </c>
      <c r="J226" s="526"/>
      <c r="K226" s="524"/>
      <c r="L226" s="525">
        <f t="shared" si="309"/>
        <v>0</v>
      </c>
      <c r="M226" s="523"/>
      <c r="N226" s="524"/>
      <c r="O226" s="525">
        <f t="shared" si="310"/>
        <v>0</v>
      </c>
      <c r="P226" s="527"/>
    </row>
    <row r="227" spans="1:16" ht="24" hidden="1" x14ac:dyDescent="0.25">
      <c r="A227" s="536">
        <v>6290</v>
      </c>
      <c r="B227" s="410" t="s">
        <v>244</v>
      </c>
      <c r="C227" s="641">
        <f t="shared" si="291"/>
        <v>0</v>
      </c>
      <c r="D227" s="537">
        <f t="shared" ref="D227:E227" si="311">SUM(D228:D231)</f>
        <v>0</v>
      </c>
      <c r="E227" s="538">
        <f t="shared" si="311"/>
        <v>0</v>
      </c>
      <c r="F227" s="520">
        <f>SUM(F228:F231)</f>
        <v>0</v>
      </c>
      <c r="G227" s="537">
        <f t="shared" ref="G227:O227" si="312">SUM(G228:G231)</f>
        <v>0</v>
      </c>
      <c r="H227" s="538">
        <f t="shared" si="312"/>
        <v>0</v>
      </c>
      <c r="I227" s="520">
        <f t="shared" si="312"/>
        <v>0</v>
      </c>
      <c r="J227" s="539">
        <f t="shared" si="312"/>
        <v>0</v>
      </c>
      <c r="K227" s="538">
        <f t="shared" si="312"/>
        <v>0</v>
      </c>
      <c r="L227" s="520">
        <f t="shared" si="312"/>
        <v>0</v>
      </c>
      <c r="M227" s="537">
        <f t="shared" si="312"/>
        <v>0</v>
      </c>
      <c r="N227" s="538">
        <f t="shared" si="312"/>
        <v>0</v>
      </c>
      <c r="O227" s="520">
        <f t="shared" si="312"/>
        <v>0</v>
      </c>
      <c r="P227" s="552"/>
    </row>
    <row r="228" spans="1:16" hidden="1" x14ac:dyDescent="0.25">
      <c r="A228" s="381">
        <v>6291</v>
      </c>
      <c r="B228" s="418" t="s">
        <v>245</v>
      </c>
      <c r="C228" s="626">
        <f t="shared" si="291"/>
        <v>0</v>
      </c>
      <c r="D228" s="523"/>
      <c r="E228" s="524"/>
      <c r="F228" s="525">
        <f t="shared" ref="F228:F231" si="313">D228+E228</f>
        <v>0</v>
      </c>
      <c r="G228" s="523"/>
      <c r="H228" s="524"/>
      <c r="I228" s="525">
        <f t="shared" ref="I228:I231" si="314">G228+H228</f>
        <v>0</v>
      </c>
      <c r="J228" s="526"/>
      <c r="K228" s="524"/>
      <c r="L228" s="525">
        <f t="shared" ref="L228:L231" si="315">J228+K228</f>
        <v>0</v>
      </c>
      <c r="M228" s="523"/>
      <c r="N228" s="524"/>
      <c r="O228" s="525">
        <f t="shared" ref="O228:O231" si="316">M228+N228</f>
        <v>0</v>
      </c>
      <c r="P228" s="527"/>
    </row>
    <row r="229" spans="1:16" hidden="1" x14ac:dyDescent="0.25">
      <c r="A229" s="381">
        <v>6292</v>
      </c>
      <c r="B229" s="418" t="s">
        <v>246</v>
      </c>
      <c r="C229" s="626">
        <f t="shared" si="291"/>
        <v>0</v>
      </c>
      <c r="D229" s="523"/>
      <c r="E229" s="524"/>
      <c r="F229" s="525">
        <f t="shared" si="313"/>
        <v>0</v>
      </c>
      <c r="G229" s="523"/>
      <c r="H229" s="524"/>
      <c r="I229" s="525">
        <f t="shared" si="314"/>
        <v>0</v>
      </c>
      <c r="J229" s="526"/>
      <c r="K229" s="524"/>
      <c r="L229" s="525">
        <f t="shared" si="315"/>
        <v>0</v>
      </c>
      <c r="M229" s="523"/>
      <c r="N229" s="524"/>
      <c r="O229" s="525">
        <f t="shared" si="316"/>
        <v>0</v>
      </c>
      <c r="P229" s="527"/>
    </row>
    <row r="230" spans="1:16" ht="72" hidden="1" x14ac:dyDescent="0.25">
      <c r="A230" s="381">
        <v>6296</v>
      </c>
      <c r="B230" s="418" t="s">
        <v>247</v>
      </c>
      <c r="C230" s="626">
        <f t="shared" si="291"/>
        <v>0</v>
      </c>
      <c r="D230" s="523"/>
      <c r="E230" s="524"/>
      <c r="F230" s="525">
        <f t="shared" si="313"/>
        <v>0</v>
      </c>
      <c r="G230" s="523"/>
      <c r="H230" s="524"/>
      <c r="I230" s="525">
        <f t="shared" si="314"/>
        <v>0</v>
      </c>
      <c r="J230" s="526"/>
      <c r="K230" s="524"/>
      <c r="L230" s="525">
        <f t="shared" si="315"/>
        <v>0</v>
      </c>
      <c r="M230" s="523"/>
      <c r="N230" s="524"/>
      <c r="O230" s="525">
        <f t="shared" si="316"/>
        <v>0</v>
      </c>
      <c r="P230" s="527"/>
    </row>
    <row r="231" spans="1:16" ht="39.75" hidden="1" customHeight="1" x14ac:dyDescent="0.25">
      <c r="A231" s="381">
        <v>6299</v>
      </c>
      <c r="B231" s="418" t="s">
        <v>248</v>
      </c>
      <c r="C231" s="626">
        <f t="shared" si="291"/>
        <v>0</v>
      </c>
      <c r="D231" s="523"/>
      <c r="E231" s="524"/>
      <c r="F231" s="525">
        <f t="shared" si="313"/>
        <v>0</v>
      </c>
      <c r="G231" s="523"/>
      <c r="H231" s="524"/>
      <c r="I231" s="525">
        <f t="shared" si="314"/>
        <v>0</v>
      </c>
      <c r="J231" s="526"/>
      <c r="K231" s="524"/>
      <c r="L231" s="525">
        <f t="shared" si="315"/>
        <v>0</v>
      </c>
      <c r="M231" s="523"/>
      <c r="N231" s="524"/>
      <c r="O231" s="525">
        <f t="shared" si="316"/>
        <v>0</v>
      </c>
      <c r="P231" s="527"/>
    </row>
    <row r="232" spans="1:16" hidden="1" x14ac:dyDescent="0.25">
      <c r="A232" s="398">
        <v>6300</v>
      </c>
      <c r="B232" s="508" t="s">
        <v>249</v>
      </c>
      <c r="C232" s="624">
        <f t="shared" si="291"/>
        <v>0</v>
      </c>
      <c r="D232" s="509">
        <f t="shared" ref="D232:E232" si="317">SUM(D233,D238,D239)</f>
        <v>0</v>
      </c>
      <c r="E232" s="510">
        <f t="shared" si="317"/>
        <v>0</v>
      </c>
      <c r="F232" s="511">
        <f>SUM(F233,F238,F239)</f>
        <v>0</v>
      </c>
      <c r="G232" s="509">
        <f t="shared" ref="G232:O232" si="318">SUM(G233,G238,G239)</f>
        <v>0</v>
      </c>
      <c r="H232" s="510">
        <f t="shared" si="318"/>
        <v>0</v>
      </c>
      <c r="I232" s="511">
        <f t="shared" si="318"/>
        <v>0</v>
      </c>
      <c r="J232" s="512">
        <f t="shared" si="318"/>
        <v>0</v>
      </c>
      <c r="K232" s="510">
        <f t="shared" si="318"/>
        <v>0</v>
      </c>
      <c r="L232" s="511">
        <f t="shared" si="318"/>
        <v>0</v>
      </c>
      <c r="M232" s="509">
        <f t="shared" si="318"/>
        <v>0</v>
      </c>
      <c r="N232" s="510">
        <f t="shared" si="318"/>
        <v>0</v>
      </c>
      <c r="O232" s="511">
        <f t="shared" si="318"/>
        <v>0</v>
      </c>
      <c r="P232" s="540"/>
    </row>
    <row r="233" spans="1:16" ht="24" hidden="1" x14ac:dyDescent="0.25">
      <c r="A233" s="536">
        <v>6320</v>
      </c>
      <c r="B233" s="410" t="s">
        <v>250</v>
      </c>
      <c r="C233" s="641">
        <f t="shared" si="291"/>
        <v>0</v>
      </c>
      <c r="D233" s="537">
        <f t="shared" ref="D233:E233" si="319">SUM(D234:D237)</f>
        <v>0</v>
      </c>
      <c r="E233" s="538">
        <f t="shared" si="319"/>
        <v>0</v>
      </c>
      <c r="F233" s="520">
        <f>SUM(F234:F237)</f>
        <v>0</v>
      </c>
      <c r="G233" s="537">
        <f t="shared" ref="G233:O233" si="320">SUM(G234:G237)</f>
        <v>0</v>
      </c>
      <c r="H233" s="538">
        <f t="shared" si="320"/>
        <v>0</v>
      </c>
      <c r="I233" s="520">
        <f t="shared" si="320"/>
        <v>0</v>
      </c>
      <c r="J233" s="539">
        <f t="shared" si="320"/>
        <v>0</v>
      </c>
      <c r="K233" s="538">
        <f t="shared" si="320"/>
        <v>0</v>
      </c>
      <c r="L233" s="520">
        <f t="shared" si="320"/>
        <v>0</v>
      </c>
      <c r="M233" s="537">
        <f t="shared" si="320"/>
        <v>0</v>
      </c>
      <c r="N233" s="538">
        <f t="shared" si="320"/>
        <v>0</v>
      </c>
      <c r="O233" s="520">
        <f t="shared" si="320"/>
        <v>0</v>
      </c>
      <c r="P233" s="522"/>
    </row>
    <row r="234" spans="1:16" hidden="1" x14ac:dyDescent="0.25">
      <c r="A234" s="381">
        <v>6322</v>
      </c>
      <c r="B234" s="418" t="s">
        <v>251</v>
      </c>
      <c r="C234" s="626">
        <f t="shared" si="291"/>
        <v>0</v>
      </c>
      <c r="D234" s="523"/>
      <c r="E234" s="524"/>
      <c r="F234" s="525">
        <f t="shared" ref="F234:F239" si="321">D234+E234</f>
        <v>0</v>
      </c>
      <c r="G234" s="523"/>
      <c r="H234" s="524"/>
      <c r="I234" s="525">
        <f t="shared" ref="I234:I239" si="322">G234+H234</f>
        <v>0</v>
      </c>
      <c r="J234" s="526"/>
      <c r="K234" s="524"/>
      <c r="L234" s="525">
        <f t="shared" ref="L234:L239" si="323">J234+K234</f>
        <v>0</v>
      </c>
      <c r="M234" s="523"/>
      <c r="N234" s="524"/>
      <c r="O234" s="525">
        <f t="shared" ref="O234:O239" si="324">M234+N234</f>
        <v>0</v>
      </c>
      <c r="P234" s="527"/>
    </row>
    <row r="235" spans="1:16" ht="24" hidden="1" x14ac:dyDescent="0.25">
      <c r="A235" s="381">
        <v>6323</v>
      </c>
      <c r="B235" s="418" t="s">
        <v>252</v>
      </c>
      <c r="C235" s="626">
        <f t="shared" si="291"/>
        <v>0</v>
      </c>
      <c r="D235" s="523"/>
      <c r="E235" s="524"/>
      <c r="F235" s="525">
        <f t="shared" si="321"/>
        <v>0</v>
      </c>
      <c r="G235" s="523"/>
      <c r="H235" s="524"/>
      <c r="I235" s="525">
        <f t="shared" si="322"/>
        <v>0</v>
      </c>
      <c r="J235" s="526"/>
      <c r="K235" s="524"/>
      <c r="L235" s="525">
        <f t="shared" si="323"/>
        <v>0</v>
      </c>
      <c r="M235" s="523"/>
      <c r="N235" s="524"/>
      <c r="O235" s="525">
        <f t="shared" si="324"/>
        <v>0</v>
      </c>
      <c r="P235" s="527"/>
    </row>
    <row r="236" spans="1:16" ht="24" hidden="1" x14ac:dyDescent="0.25">
      <c r="A236" s="381">
        <v>6324</v>
      </c>
      <c r="B236" s="418" t="s">
        <v>253</v>
      </c>
      <c r="C236" s="626">
        <f t="shared" si="291"/>
        <v>0</v>
      </c>
      <c r="D236" s="523"/>
      <c r="E236" s="524"/>
      <c r="F236" s="525">
        <f t="shared" si="321"/>
        <v>0</v>
      </c>
      <c r="G236" s="523"/>
      <c r="H236" s="524"/>
      <c r="I236" s="525">
        <f t="shared" si="322"/>
        <v>0</v>
      </c>
      <c r="J236" s="526"/>
      <c r="K236" s="524"/>
      <c r="L236" s="525">
        <f t="shared" si="323"/>
        <v>0</v>
      </c>
      <c r="M236" s="523"/>
      <c r="N236" s="524"/>
      <c r="O236" s="525">
        <f t="shared" si="324"/>
        <v>0</v>
      </c>
      <c r="P236" s="527"/>
    </row>
    <row r="237" spans="1:16" hidden="1" x14ac:dyDescent="0.25">
      <c r="A237" s="374">
        <v>6329</v>
      </c>
      <c r="B237" s="410" t="s">
        <v>254</v>
      </c>
      <c r="C237" s="625">
        <f t="shared" si="291"/>
        <v>0</v>
      </c>
      <c r="D237" s="518"/>
      <c r="E237" s="519"/>
      <c r="F237" s="520">
        <f t="shared" si="321"/>
        <v>0</v>
      </c>
      <c r="G237" s="518"/>
      <c r="H237" s="519"/>
      <c r="I237" s="520">
        <f t="shared" si="322"/>
        <v>0</v>
      </c>
      <c r="J237" s="521"/>
      <c r="K237" s="519"/>
      <c r="L237" s="520">
        <f t="shared" si="323"/>
        <v>0</v>
      </c>
      <c r="M237" s="518"/>
      <c r="N237" s="519"/>
      <c r="O237" s="520">
        <f t="shared" si="324"/>
        <v>0</v>
      </c>
      <c r="P237" s="522"/>
    </row>
    <row r="238" spans="1:16" ht="24" hidden="1" x14ac:dyDescent="0.25">
      <c r="A238" s="567">
        <v>6330</v>
      </c>
      <c r="B238" s="568" t="s">
        <v>255</v>
      </c>
      <c r="C238" s="641">
        <f t="shared" si="291"/>
        <v>0</v>
      </c>
      <c r="D238" s="554"/>
      <c r="E238" s="555"/>
      <c r="F238" s="556">
        <f t="shared" si="321"/>
        <v>0</v>
      </c>
      <c r="G238" s="554"/>
      <c r="H238" s="555"/>
      <c r="I238" s="556">
        <f t="shared" si="322"/>
        <v>0</v>
      </c>
      <c r="J238" s="557"/>
      <c r="K238" s="555"/>
      <c r="L238" s="556">
        <f t="shared" si="323"/>
        <v>0</v>
      </c>
      <c r="M238" s="554"/>
      <c r="N238" s="555"/>
      <c r="O238" s="556">
        <f t="shared" si="324"/>
        <v>0</v>
      </c>
      <c r="P238" s="552"/>
    </row>
    <row r="239" spans="1:16" hidden="1" x14ac:dyDescent="0.25">
      <c r="A239" s="528">
        <v>6360</v>
      </c>
      <c r="B239" s="418" t="s">
        <v>256</v>
      </c>
      <c r="C239" s="626">
        <f t="shared" si="291"/>
        <v>0</v>
      </c>
      <c r="D239" s="523"/>
      <c r="E239" s="524"/>
      <c r="F239" s="525">
        <f t="shared" si="321"/>
        <v>0</v>
      </c>
      <c r="G239" s="523"/>
      <c r="H239" s="524"/>
      <c r="I239" s="525">
        <f t="shared" si="322"/>
        <v>0</v>
      </c>
      <c r="J239" s="526"/>
      <c r="K239" s="524"/>
      <c r="L239" s="525">
        <f t="shared" si="323"/>
        <v>0</v>
      </c>
      <c r="M239" s="523"/>
      <c r="N239" s="524"/>
      <c r="O239" s="525">
        <f t="shared" si="324"/>
        <v>0</v>
      </c>
      <c r="P239" s="527"/>
    </row>
    <row r="240" spans="1:16" ht="36" hidden="1" x14ac:dyDescent="0.25">
      <c r="A240" s="398">
        <v>6400</v>
      </c>
      <c r="B240" s="508" t="s">
        <v>257</v>
      </c>
      <c r="C240" s="624">
        <f t="shared" si="291"/>
        <v>0</v>
      </c>
      <c r="D240" s="509">
        <f t="shared" ref="D240:E240" si="325">SUM(D241,D245)</f>
        <v>0</v>
      </c>
      <c r="E240" s="510">
        <f t="shared" si="325"/>
        <v>0</v>
      </c>
      <c r="F240" s="511">
        <f>SUM(F241,F245)</f>
        <v>0</v>
      </c>
      <c r="G240" s="509">
        <f t="shared" ref="G240:O240" si="326">SUM(G241,G245)</f>
        <v>0</v>
      </c>
      <c r="H240" s="510">
        <f t="shared" si="326"/>
        <v>0</v>
      </c>
      <c r="I240" s="511">
        <f t="shared" si="326"/>
        <v>0</v>
      </c>
      <c r="J240" s="512">
        <f t="shared" si="326"/>
        <v>0</v>
      </c>
      <c r="K240" s="510">
        <f t="shared" si="326"/>
        <v>0</v>
      </c>
      <c r="L240" s="511">
        <f t="shared" si="326"/>
        <v>0</v>
      </c>
      <c r="M240" s="509">
        <f t="shared" si="326"/>
        <v>0</v>
      </c>
      <c r="N240" s="510">
        <f t="shared" si="326"/>
        <v>0</v>
      </c>
      <c r="O240" s="511">
        <f t="shared" si="326"/>
        <v>0</v>
      </c>
      <c r="P240" s="540"/>
    </row>
    <row r="241" spans="1:17" ht="24" hidden="1" x14ac:dyDescent="0.25">
      <c r="A241" s="536">
        <v>6410</v>
      </c>
      <c r="B241" s="410" t="s">
        <v>258</v>
      </c>
      <c r="C241" s="625">
        <f t="shared" si="291"/>
        <v>0</v>
      </c>
      <c r="D241" s="537">
        <f t="shared" ref="D241:E241" si="327">SUM(D242:D244)</f>
        <v>0</v>
      </c>
      <c r="E241" s="538">
        <f t="shared" si="327"/>
        <v>0</v>
      </c>
      <c r="F241" s="520">
        <f>SUM(F242:F244)</f>
        <v>0</v>
      </c>
      <c r="G241" s="537">
        <f t="shared" ref="G241:O241" si="328">SUM(G242:G244)</f>
        <v>0</v>
      </c>
      <c r="H241" s="538">
        <f t="shared" si="328"/>
        <v>0</v>
      </c>
      <c r="I241" s="520">
        <f t="shared" si="328"/>
        <v>0</v>
      </c>
      <c r="J241" s="539">
        <f t="shared" si="328"/>
        <v>0</v>
      </c>
      <c r="K241" s="538">
        <f t="shared" si="328"/>
        <v>0</v>
      </c>
      <c r="L241" s="520">
        <f t="shared" si="328"/>
        <v>0</v>
      </c>
      <c r="M241" s="537">
        <f t="shared" si="328"/>
        <v>0</v>
      </c>
      <c r="N241" s="538">
        <f t="shared" si="328"/>
        <v>0</v>
      </c>
      <c r="O241" s="520">
        <f t="shared" si="328"/>
        <v>0</v>
      </c>
      <c r="P241" s="550"/>
    </row>
    <row r="242" spans="1:17" hidden="1" x14ac:dyDescent="0.25">
      <c r="A242" s="381">
        <v>6411</v>
      </c>
      <c r="B242" s="541" t="s">
        <v>259</v>
      </c>
      <c r="C242" s="626">
        <f t="shared" si="291"/>
        <v>0</v>
      </c>
      <c r="D242" s="523"/>
      <c r="E242" s="524"/>
      <c r="F242" s="525">
        <f t="shared" ref="F242:F244" si="329">D242+E242</f>
        <v>0</v>
      </c>
      <c r="G242" s="523"/>
      <c r="H242" s="524"/>
      <c r="I242" s="525">
        <f t="shared" ref="I242:I244" si="330">G242+H242</f>
        <v>0</v>
      </c>
      <c r="J242" s="526"/>
      <c r="K242" s="524"/>
      <c r="L242" s="525">
        <f t="shared" ref="L242:L244" si="331">J242+K242</f>
        <v>0</v>
      </c>
      <c r="M242" s="523"/>
      <c r="N242" s="524"/>
      <c r="O242" s="525">
        <f t="shared" ref="O242:O244" si="332">M242+N242</f>
        <v>0</v>
      </c>
      <c r="P242" s="527"/>
    </row>
    <row r="243" spans="1:17" ht="36" hidden="1" x14ac:dyDescent="0.25">
      <c r="A243" s="381">
        <v>6412</v>
      </c>
      <c r="B243" s="418" t="s">
        <v>260</v>
      </c>
      <c r="C243" s="626">
        <f t="shared" si="291"/>
        <v>0</v>
      </c>
      <c r="D243" s="523"/>
      <c r="E243" s="524"/>
      <c r="F243" s="525">
        <f t="shared" si="329"/>
        <v>0</v>
      </c>
      <c r="G243" s="523"/>
      <c r="H243" s="524"/>
      <c r="I243" s="525">
        <f t="shared" si="330"/>
        <v>0</v>
      </c>
      <c r="J243" s="526"/>
      <c r="K243" s="524"/>
      <c r="L243" s="525">
        <f t="shared" si="331"/>
        <v>0</v>
      </c>
      <c r="M243" s="523"/>
      <c r="N243" s="524"/>
      <c r="O243" s="525">
        <f t="shared" si="332"/>
        <v>0</v>
      </c>
      <c r="P243" s="527"/>
    </row>
    <row r="244" spans="1:17" ht="36" hidden="1" x14ac:dyDescent="0.25">
      <c r="A244" s="381">
        <v>6419</v>
      </c>
      <c r="B244" s="418" t="s">
        <v>261</v>
      </c>
      <c r="C244" s="626">
        <f t="shared" si="291"/>
        <v>0</v>
      </c>
      <c r="D244" s="523"/>
      <c r="E244" s="524"/>
      <c r="F244" s="525">
        <f t="shared" si="329"/>
        <v>0</v>
      </c>
      <c r="G244" s="523"/>
      <c r="H244" s="524"/>
      <c r="I244" s="525">
        <f t="shared" si="330"/>
        <v>0</v>
      </c>
      <c r="J244" s="526"/>
      <c r="K244" s="524"/>
      <c r="L244" s="525">
        <f t="shared" si="331"/>
        <v>0</v>
      </c>
      <c r="M244" s="523"/>
      <c r="N244" s="524"/>
      <c r="O244" s="525">
        <f t="shared" si="332"/>
        <v>0</v>
      </c>
      <c r="P244" s="527"/>
    </row>
    <row r="245" spans="1:17" ht="48" hidden="1" x14ac:dyDescent="0.25">
      <c r="A245" s="528">
        <v>6420</v>
      </c>
      <c r="B245" s="418" t="s">
        <v>262</v>
      </c>
      <c r="C245" s="626">
        <f t="shared" si="291"/>
        <v>0</v>
      </c>
      <c r="D245" s="529">
        <f t="shared" ref="D245:E245" si="333">SUM(D246:D249)</f>
        <v>0</v>
      </c>
      <c r="E245" s="530">
        <f t="shared" si="333"/>
        <v>0</v>
      </c>
      <c r="F245" s="525">
        <f>SUM(F246:F249)</f>
        <v>0</v>
      </c>
      <c r="G245" s="529">
        <f t="shared" ref="G245:H245" si="334">SUM(G246:G249)</f>
        <v>0</v>
      </c>
      <c r="H245" s="530">
        <f t="shared" si="334"/>
        <v>0</v>
      </c>
      <c r="I245" s="525">
        <f>SUM(I246:I249)</f>
        <v>0</v>
      </c>
      <c r="J245" s="531">
        <f t="shared" ref="J245:K245" si="335">SUM(J246:J249)</f>
        <v>0</v>
      </c>
      <c r="K245" s="530">
        <f t="shared" si="335"/>
        <v>0</v>
      </c>
      <c r="L245" s="525">
        <f>SUM(L246:L249)</f>
        <v>0</v>
      </c>
      <c r="M245" s="529">
        <f t="shared" ref="M245:O245" si="336">SUM(M246:M249)</f>
        <v>0</v>
      </c>
      <c r="N245" s="530">
        <f t="shared" si="336"/>
        <v>0</v>
      </c>
      <c r="O245" s="525">
        <f t="shared" si="336"/>
        <v>0</v>
      </c>
      <c r="P245" s="527"/>
    </row>
    <row r="246" spans="1:17" ht="36" hidden="1" x14ac:dyDescent="0.25">
      <c r="A246" s="381">
        <v>6421</v>
      </c>
      <c r="B246" s="418" t="s">
        <v>263</v>
      </c>
      <c r="C246" s="626">
        <f t="shared" si="291"/>
        <v>0</v>
      </c>
      <c r="D246" s="523"/>
      <c r="E246" s="524"/>
      <c r="F246" s="525">
        <f t="shared" ref="F246:F249" si="337">D246+E246</f>
        <v>0</v>
      </c>
      <c r="G246" s="523"/>
      <c r="H246" s="524"/>
      <c r="I246" s="525">
        <f t="shared" ref="I246:I249" si="338">G246+H246</f>
        <v>0</v>
      </c>
      <c r="J246" s="526"/>
      <c r="K246" s="524"/>
      <c r="L246" s="525">
        <f t="shared" ref="L246:L249" si="339">J246+K246</f>
        <v>0</v>
      </c>
      <c r="M246" s="523"/>
      <c r="N246" s="524"/>
      <c r="O246" s="525">
        <f t="shared" ref="O246:O249" si="340">M246+N246</f>
        <v>0</v>
      </c>
      <c r="P246" s="527"/>
    </row>
    <row r="247" spans="1:17" hidden="1" x14ac:dyDescent="0.25">
      <c r="A247" s="381">
        <v>6422</v>
      </c>
      <c r="B247" s="418" t="s">
        <v>264</v>
      </c>
      <c r="C247" s="626">
        <f t="shared" si="291"/>
        <v>0</v>
      </c>
      <c r="D247" s="523"/>
      <c r="E247" s="524"/>
      <c r="F247" s="525">
        <f t="shared" si="337"/>
        <v>0</v>
      </c>
      <c r="G247" s="523"/>
      <c r="H247" s="524"/>
      <c r="I247" s="525">
        <f t="shared" si="338"/>
        <v>0</v>
      </c>
      <c r="J247" s="526"/>
      <c r="K247" s="524"/>
      <c r="L247" s="525">
        <f t="shared" si="339"/>
        <v>0</v>
      </c>
      <c r="M247" s="523"/>
      <c r="N247" s="524"/>
      <c r="O247" s="525">
        <f t="shared" si="340"/>
        <v>0</v>
      </c>
      <c r="P247" s="527"/>
    </row>
    <row r="248" spans="1:17" ht="13.5" hidden="1" customHeight="1" x14ac:dyDescent="0.25">
      <c r="A248" s="381">
        <v>6423</v>
      </c>
      <c r="B248" s="418" t="s">
        <v>265</v>
      </c>
      <c r="C248" s="626">
        <f t="shared" si="291"/>
        <v>0</v>
      </c>
      <c r="D248" s="523"/>
      <c r="E248" s="524"/>
      <c r="F248" s="525">
        <f t="shared" si="337"/>
        <v>0</v>
      </c>
      <c r="G248" s="523"/>
      <c r="H248" s="524"/>
      <c r="I248" s="525">
        <f t="shared" si="338"/>
        <v>0</v>
      </c>
      <c r="J248" s="526"/>
      <c r="K248" s="524"/>
      <c r="L248" s="525">
        <f t="shared" si="339"/>
        <v>0</v>
      </c>
      <c r="M248" s="523"/>
      <c r="N248" s="524"/>
      <c r="O248" s="525">
        <f t="shared" si="340"/>
        <v>0</v>
      </c>
      <c r="P248" s="527"/>
    </row>
    <row r="249" spans="1:17" ht="36" hidden="1" x14ac:dyDescent="0.25">
      <c r="A249" s="381">
        <v>6424</v>
      </c>
      <c r="B249" s="418" t="s">
        <v>266</v>
      </c>
      <c r="C249" s="626">
        <f t="shared" si="291"/>
        <v>0</v>
      </c>
      <c r="D249" s="523"/>
      <c r="E249" s="524"/>
      <c r="F249" s="525">
        <f t="shared" si="337"/>
        <v>0</v>
      </c>
      <c r="G249" s="523"/>
      <c r="H249" s="524"/>
      <c r="I249" s="525">
        <f t="shared" si="338"/>
        <v>0</v>
      </c>
      <c r="J249" s="526"/>
      <c r="K249" s="524"/>
      <c r="L249" s="525">
        <f t="shared" si="339"/>
        <v>0</v>
      </c>
      <c r="M249" s="523"/>
      <c r="N249" s="524"/>
      <c r="O249" s="525">
        <f t="shared" si="340"/>
        <v>0</v>
      </c>
      <c r="P249" s="527"/>
      <c r="Q249" s="569"/>
    </row>
    <row r="250" spans="1:17" ht="60" hidden="1" x14ac:dyDescent="0.25">
      <c r="A250" s="398">
        <v>6500</v>
      </c>
      <c r="B250" s="508" t="s">
        <v>267</v>
      </c>
      <c r="C250" s="628">
        <f t="shared" si="291"/>
        <v>0</v>
      </c>
      <c r="D250" s="543">
        <f t="shared" ref="D250:O250" si="341">SUM(D251)</f>
        <v>0</v>
      </c>
      <c r="E250" s="544">
        <f t="shared" si="341"/>
        <v>0</v>
      </c>
      <c r="F250" s="545">
        <f t="shared" si="341"/>
        <v>0</v>
      </c>
      <c r="G250" s="454">
        <f t="shared" si="341"/>
        <v>0</v>
      </c>
      <c r="H250" s="455">
        <f t="shared" si="341"/>
        <v>0</v>
      </c>
      <c r="I250" s="545">
        <f t="shared" si="341"/>
        <v>0</v>
      </c>
      <c r="J250" s="570">
        <f t="shared" si="341"/>
        <v>0</v>
      </c>
      <c r="K250" s="455">
        <f t="shared" si="341"/>
        <v>0</v>
      </c>
      <c r="L250" s="545">
        <f t="shared" si="341"/>
        <v>0</v>
      </c>
      <c r="M250" s="454">
        <f t="shared" si="341"/>
        <v>0</v>
      </c>
      <c r="N250" s="455">
        <f t="shared" si="341"/>
        <v>0</v>
      </c>
      <c r="O250" s="545">
        <f t="shared" si="341"/>
        <v>0</v>
      </c>
      <c r="P250" s="540"/>
      <c r="Q250" s="569"/>
    </row>
    <row r="251" spans="1:17" ht="48" hidden="1" x14ac:dyDescent="0.25">
      <c r="A251" s="381">
        <v>6510</v>
      </c>
      <c r="B251" s="418" t="s">
        <v>268</v>
      </c>
      <c r="C251" s="626">
        <f t="shared" si="291"/>
        <v>0</v>
      </c>
      <c r="D251" s="532"/>
      <c r="E251" s="533"/>
      <c r="F251" s="571">
        <f>D251+E251</f>
        <v>0</v>
      </c>
      <c r="G251" s="572"/>
      <c r="H251" s="573"/>
      <c r="I251" s="571">
        <f>G251+H251</f>
        <v>0</v>
      </c>
      <c r="J251" s="574"/>
      <c r="K251" s="573"/>
      <c r="L251" s="571">
        <f>J251+K251</f>
        <v>0</v>
      </c>
      <c r="M251" s="572"/>
      <c r="N251" s="573"/>
      <c r="O251" s="571">
        <f t="shared" ref="O251" si="342">M251+N251</f>
        <v>0</v>
      </c>
      <c r="P251" s="550"/>
      <c r="Q251" s="569"/>
    </row>
    <row r="252" spans="1:17" ht="48" hidden="1" x14ac:dyDescent="0.25">
      <c r="A252" s="575">
        <v>7000</v>
      </c>
      <c r="B252" s="575" t="s">
        <v>269</v>
      </c>
      <c r="C252" s="643">
        <f t="shared" si="291"/>
        <v>0</v>
      </c>
      <c r="D252" s="576">
        <f t="shared" ref="D252:E252" si="343">SUM(D253,D263)</f>
        <v>0</v>
      </c>
      <c r="E252" s="577">
        <f t="shared" si="343"/>
        <v>0</v>
      </c>
      <c r="F252" s="578">
        <f>SUM(F253,F263)</f>
        <v>0</v>
      </c>
      <c r="G252" s="576">
        <f t="shared" ref="G252:H252" si="344">SUM(G253,G263)</f>
        <v>0</v>
      </c>
      <c r="H252" s="577">
        <f t="shared" si="344"/>
        <v>0</v>
      </c>
      <c r="I252" s="578">
        <f>SUM(I253,I263)</f>
        <v>0</v>
      </c>
      <c r="J252" s="579">
        <f t="shared" ref="J252:K252" si="345">SUM(J253,J263)</f>
        <v>0</v>
      </c>
      <c r="K252" s="577">
        <f t="shared" si="345"/>
        <v>0</v>
      </c>
      <c r="L252" s="578">
        <f>SUM(L253,L263)</f>
        <v>0</v>
      </c>
      <c r="M252" s="576">
        <f t="shared" ref="M252:O252" si="346">SUM(M253,M263)</f>
        <v>0</v>
      </c>
      <c r="N252" s="577">
        <f t="shared" si="346"/>
        <v>0</v>
      </c>
      <c r="O252" s="578">
        <f t="shared" si="346"/>
        <v>0</v>
      </c>
      <c r="P252" s="273"/>
    </row>
    <row r="253" spans="1:17" ht="24" hidden="1" x14ac:dyDescent="0.25">
      <c r="A253" s="398">
        <v>7200</v>
      </c>
      <c r="B253" s="508" t="s">
        <v>270</v>
      </c>
      <c r="C253" s="624">
        <f t="shared" si="291"/>
        <v>0</v>
      </c>
      <c r="D253" s="509">
        <f t="shared" ref="D253:O253" si="347">SUM(D254,D255,D256,D257,D261,D262)</f>
        <v>0</v>
      </c>
      <c r="E253" s="510">
        <f t="shared" si="347"/>
        <v>0</v>
      </c>
      <c r="F253" s="511">
        <f t="shared" si="347"/>
        <v>0</v>
      </c>
      <c r="G253" s="509">
        <f t="shared" si="347"/>
        <v>0</v>
      </c>
      <c r="H253" s="510">
        <f t="shared" si="347"/>
        <v>0</v>
      </c>
      <c r="I253" s="511">
        <f t="shared" si="347"/>
        <v>0</v>
      </c>
      <c r="J253" s="512">
        <f t="shared" si="347"/>
        <v>0</v>
      </c>
      <c r="K253" s="510">
        <f t="shared" si="347"/>
        <v>0</v>
      </c>
      <c r="L253" s="511">
        <f t="shared" si="347"/>
        <v>0</v>
      </c>
      <c r="M253" s="509">
        <f t="shared" si="347"/>
        <v>0</v>
      </c>
      <c r="N253" s="510">
        <f t="shared" si="347"/>
        <v>0</v>
      </c>
      <c r="O253" s="511">
        <f t="shared" si="347"/>
        <v>0</v>
      </c>
      <c r="P253" s="513"/>
    </row>
    <row r="254" spans="1:17" ht="24" hidden="1" x14ac:dyDescent="0.25">
      <c r="A254" s="536">
        <v>7210</v>
      </c>
      <c r="B254" s="410" t="s">
        <v>271</v>
      </c>
      <c r="C254" s="625">
        <f t="shared" si="291"/>
        <v>0</v>
      </c>
      <c r="D254" s="518"/>
      <c r="E254" s="519"/>
      <c r="F254" s="520">
        <f t="shared" ref="F254:F256" si="348">D254+E254</f>
        <v>0</v>
      </c>
      <c r="G254" s="518"/>
      <c r="H254" s="519"/>
      <c r="I254" s="520">
        <f t="shared" ref="I254:I256" si="349">G254+H254</f>
        <v>0</v>
      </c>
      <c r="J254" s="521"/>
      <c r="K254" s="519"/>
      <c r="L254" s="520">
        <f t="shared" ref="L254:L256" si="350">J254+K254</f>
        <v>0</v>
      </c>
      <c r="M254" s="518"/>
      <c r="N254" s="519"/>
      <c r="O254" s="520">
        <f t="shared" ref="O254:O256" si="351">M254+N254</f>
        <v>0</v>
      </c>
      <c r="P254" s="522"/>
    </row>
    <row r="255" spans="1:17" s="569" customFormat="1" ht="36" hidden="1" x14ac:dyDescent="0.25">
      <c r="A255" s="528">
        <v>7220</v>
      </c>
      <c r="B255" s="418" t="s">
        <v>272</v>
      </c>
      <c r="C255" s="626">
        <f t="shared" si="291"/>
        <v>0</v>
      </c>
      <c r="D255" s="523"/>
      <c r="E255" s="524"/>
      <c r="F255" s="525">
        <f t="shared" si="348"/>
        <v>0</v>
      </c>
      <c r="G255" s="523"/>
      <c r="H255" s="524"/>
      <c r="I255" s="525">
        <f t="shared" si="349"/>
        <v>0</v>
      </c>
      <c r="J255" s="526"/>
      <c r="K255" s="524"/>
      <c r="L255" s="525">
        <f t="shared" si="350"/>
        <v>0</v>
      </c>
      <c r="M255" s="523"/>
      <c r="N255" s="524"/>
      <c r="O255" s="525">
        <f t="shared" si="351"/>
        <v>0</v>
      </c>
      <c r="P255" s="527"/>
    </row>
    <row r="256" spans="1:17" ht="24" hidden="1" x14ac:dyDescent="0.25">
      <c r="A256" s="528">
        <v>7230</v>
      </c>
      <c r="B256" s="418" t="s">
        <v>43</v>
      </c>
      <c r="C256" s="626">
        <f t="shared" si="291"/>
        <v>0</v>
      </c>
      <c r="D256" s="523"/>
      <c r="E256" s="524"/>
      <c r="F256" s="525">
        <f t="shared" si="348"/>
        <v>0</v>
      </c>
      <c r="G256" s="523"/>
      <c r="H256" s="524"/>
      <c r="I256" s="525">
        <f t="shared" si="349"/>
        <v>0</v>
      </c>
      <c r="J256" s="526"/>
      <c r="K256" s="524"/>
      <c r="L256" s="525">
        <f t="shared" si="350"/>
        <v>0</v>
      </c>
      <c r="M256" s="523"/>
      <c r="N256" s="524"/>
      <c r="O256" s="525">
        <f t="shared" si="351"/>
        <v>0</v>
      </c>
      <c r="P256" s="527"/>
    </row>
    <row r="257" spans="1:16" ht="24" hidden="1" x14ac:dyDescent="0.25">
      <c r="A257" s="528">
        <v>7240</v>
      </c>
      <c r="B257" s="418" t="s">
        <v>273</v>
      </c>
      <c r="C257" s="626">
        <f t="shared" si="291"/>
        <v>0</v>
      </c>
      <c r="D257" s="529">
        <f t="shared" ref="D257:K257" si="352">SUM(D258:D260)</f>
        <v>0</v>
      </c>
      <c r="E257" s="530">
        <f t="shared" si="352"/>
        <v>0</v>
      </c>
      <c r="F257" s="525">
        <f t="shared" si="352"/>
        <v>0</v>
      </c>
      <c r="G257" s="529">
        <f t="shared" si="352"/>
        <v>0</v>
      </c>
      <c r="H257" s="530">
        <f t="shared" si="352"/>
        <v>0</v>
      </c>
      <c r="I257" s="525">
        <f t="shared" si="352"/>
        <v>0</v>
      </c>
      <c r="J257" s="531">
        <f t="shared" si="352"/>
        <v>0</v>
      </c>
      <c r="K257" s="530">
        <f t="shared" si="352"/>
        <v>0</v>
      </c>
      <c r="L257" s="525">
        <f>SUM(L258:L260)</f>
        <v>0</v>
      </c>
      <c r="M257" s="529">
        <f t="shared" ref="M257:O257" si="353">SUM(M258:M260)</f>
        <v>0</v>
      </c>
      <c r="N257" s="530">
        <f t="shared" si="353"/>
        <v>0</v>
      </c>
      <c r="O257" s="525">
        <f t="shared" si="353"/>
        <v>0</v>
      </c>
      <c r="P257" s="527"/>
    </row>
    <row r="258" spans="1:16" ht="48" hidden="1" x14ac:dyDescent="0.25">
      <c r="A258" s="381">
        <v>7245</v>
      </c>
      <c r="B258" s="418" t="s">
        <v>274</v>
      </c>
      <c r="C258" s="626">
        <f t="shared" si="291"/>
        <v>0</v>
      </c>
      <c r="D258" s="523"/>
      <c r="E258" s="524"/>
      <c r="F258" s="525">
        <f t="shared" ref="F258:F262" si="354">D258+E258</f>
        <v>0</v>
      </c>
      <c r="G258" s="523"/>
      <c r="H258" s="524"/>
      <c r="I258" s="525">
        <f t="shared" ref="I258:I262" si="355">G258+H258</f>
        <v>0</v>
      </c>
      <c r="J258" s="526"/>
      <c r="K258" s="524"/>
      <c r="L258" s="525">
        <f t="shared" ref="L258:L262" si="356">J258+K258</f>
        <v>0</v>
      </c>
      <c r="M258" s="523"/>
      <c r="N258" s="524"/>
      <c r="O258" s="525">
        <f t="shared" ref="O258:O262" si="357">M258+N258</f>
        <v>0</v>
      </c>
      <c r="P258" s="527"/>
    </row>
    <row r="259" spans="1:16" ht="84.75" hidden="1" customHeight="1" x14ac:dyDescent="0.25">
      <c r="A259" s="381">
        <v>7246</v>
      </c>
      <c r="B259" s="418" t="s">
        <v>275</v>
      </c>
      <c r="C259" s="626">
        <f t="shared" si="291"/>
        <v>0</v>
      </c>
      <c r="D259" s="523"/>
      <c r="E259" s="524"/>
      <c r="F259" s="525">
        <f t="shared" si="354"/>
        <v>0</v>
      </c>
      <c r="G259" s="523"/>
      <c r="H259" s="524"/>
      <c r="I259" s="525">
        <f t="shared" si="355"/>
        <v>0</v>
      </c>
      <c r="J259" s="526"/>
      <c r="K259" s="524"/>
      <c r="L259" s="525">
        <f t="shared" si="356"/>
        <v>0</v>
      </c>
      <c r="M259" s="523"/>
      <c r="N259" s="524"/>
      <c r="O259" s="525">
        <f t="shared" si="357"/>
        <v>0</v>
      </c>
      <c r="P259" s="527"/>
    </row>
    <row r="260" spans="1:16" ht="36" hidden="1" x14ac:dyDescent="0.25">
      <c r="A260" s="381">
        <v>7247</v>
      </c>
      <c r="B260" s="418" t="s">
        <v>276</v>
      </c>
      <c r="C260" s="626">
        <f t="shared" si="291"/>
        <v>0</v>
      </c>
      <c r="D260" s="523"/>
      <c r="E260" s="524"/>
      <c r="F260" s="525">
        <f t="shared" si="354"/>
        <v>0</v>
      </c>
      <c r="G260" s="523"/>
      <c r="H260" s="524"/>
      <c r="I260" s="525">
        <f t="shared" si="355"/>
        <v>0</v>
      </c>
      <c r="J260" s="526"/>
      <c r="K260" s="524"/>
      <c r="L260" s="525">
        <f t="shared" si="356"/>
        <v>0</v>
      </c>
      <c r="M260" s="523"/>
      <c r="N260" s="524"/>
      <c r="O260" s="525">
        <f t="shared" si="357"/>
        <v>0</v>
      </c>
      <c r="P260" s="527"/>
    </row>
    <row r="261" spans="1:16" ht="24" hidden="1" x14ac:dyDescent="0.25">
      <c r="A261" s="528">
        <v>7260</v>
      </c>
      <c r="B261" s="418" t="s">
        <v>277</v>
      </c>
      <c r="C261" s="626">
        <f t="shared" si="291"/>
        <v>0</v>
      </c>
      <c r="D261" s="523"/>
      <c r="E261" s="524"/>
      <c r="F261" s="525">
        <f t="shared" si="354"/>
        <v>0</v>
      </c>
      <c r="G261" s="523"/>
      <c r="H261" s="524"/>
      <c r="I261" s="525">
        <f t="shared" si="355"/>
        <v>0</v>
      </c>
      <c r="J261" s="526"/>
      <c r="K261" s="524"/>
      <c r="L261" s="525">
        <f t="shared" si="356"/>
        <v>0</v>
      </c>
      <c r="M261" s="523"/>
      <c r="N261" s="524"/>
      <c r="O261" s="525">
        <f t="shared" si="357"/>
        <v>0</v>
      </c>
      <c r="P261" s="527"/>
    </row>
    <row r="262" spans="1:16" ht="60" hidden="1" x14ac:dyDescent="0.25">
      <c r="A262" s="528">
        <v>7270</v>
      </c>
      <c r="B262" s="418" t="s">
        <v>278</v>
      </c>
      <c r="C262" s="626">
        <f t="shared" si="291"/>
        <v>0</v>
      </c>
      <c r="D262" s="523"/>
      <c r="E262" s="524"/>
      <c r="F262" s="525">
        <f t="shared" si="354"/>
        <v>0</v>
      </c>
      <c r="G262" s="523"/>
      <c r="H262" s="524"/>
      <c r="I262" s="525">
        <f t="shared" si="355"/>
        <v>0</v>
      </c>
      <c r="J262" s="526"/>
      <c r="K262" s="524"/>
      <c r="L262" s="525">
        <f t="shared" si="356"/>
        <v>0</v>
      </c>
      <c r="M262" s="523"/>
      <c r="N262" s="524"/>
      <c r="O262" s="525">
        <f t="shared" si="357"/>
        <v>0</v>
      </c>
      <c r="P262" s="527"/>
    </row>
    <row r="263" spans="1:16" hidden="1" x14ac:dyDescent="0.25">
      <c r="A263" s="466">
        <v>7700</v>
      </c>
      <c r="B263" s="436" t="s">
        <v>279</v>
      </c>
      <c r="C263" s="628">
        <f t="shared" si="291"/>
        <v>0</v>
      </c>
      <c r="D263" s="543">
        <f t="shared" ref="D263:O263" si="358">D264</f>
        <v>0</v>
      </c>
      <c r="E263" s="544">
        <f t="shared" si="358"/>
        <v>0</v>
      </c>
      <c r="F263" s="545">
        <f t="shared" si="358"/>
        <v>0</v>
      </c>
      <c r="G263" s="543">
        <f t="shared" si="358"/>
        <v>0</v>
      </c>
      <c r="H263" s="544">
        <f t="shared" si="358"/>
        <v>0</v>
      </c>
      <c r="I263" s="545">
        <f t="shared" si="358"/>
        <v>0</v>
      </c>
      <c r="J263" s="546">
        <f t="shared" si="358"/>
        <v>0</v>
      </c>
      <c r="K263" s="544">
        <f t="shared" si="358"/>
        <v>0</v>
      </c>
      <c r="L263" s="545">
        <f t="shared" si="358"/>
        <v>0</v>
      </c>
      <c r="M263" s="543">
        <f t="shared" si="358"/>
        <v>0</v>
      </c>
      <c r="N263" s="544">
        <f t="shared" si="358"/>
        <v>0</v>
      </c>
      <c r="O263" s="545">
        <f t="shared" si="358"/>
        <v>0</v>
      </c>
      <c r="P263" s="540"/>
    </row>
    <row r="264" spans="1:16" hidden="1" x14ac:dyDescent="0.25">
      <c r="A264" s="514">
        <v>7720</v>
      </c>
      <c r="B264" s="410" t="s">
        <v>280</v>
      </c>
      <c r="C264" s="627">
        <f t="shared" si="291"/>
        <v>0</v>
      </c>
      <c r="D264" s="572"/>
      <c r="E264" s="573"/>
      <c r="F264" s="571">
        <f>D264+E264</f>
        <v>0</v>
      </c>
      <c r="G264" s="572"/>
      <c r="H264" s="573"/>
      <c r="I264" s="571">
        <f>G264+H264</f>
        <v>0</v>
      </c>
      <c r="J264" s="574"/>
      <c r="K264" s="573"/>
      <c r="L264" s="571">
        <f>J264+K264</f>
        <v>0</v>
      </c>
      <c r="M264" s="572"/>
      <c r="N264" s="573"/>
      <c r="O264" s="571">
        <f t="shared" ref="O264" si="359">M264+N264</f>
        <v>0</v>
      </c>
      <c r="P264" s="550"/>
    </row>
    <row r="265" spans="1:16" hidden="1" x14ac:dyDescent="0.25">
      <c r="A265" s="580">
        <v>9000</v>
      </c>
      <c r="B265" s="581" t="s">
        <v>281</v>
      </c>
      <c r="C265" s="644">
        <f t="shared" si="291"/>
        <v>0</v>
      </c>
      <c r="D265" s="582">
        <f t="shared" ref="D265:O266" si="360">D266</f>
        <v>0</v>
      </c>
      <c r="E265" s="583">
        <f t="shared" si="360"/>
        <v>0</v>
      </c>
      <c r="F265" s="584">
        <f t="shared" si="360"/>
        <v>0</v>
      </c>
      <c r="G265" s="582">
        <f t="shared" si="360"/>
        <v>0</v>
      </c>
      <c r="H265" s="583">
        <f t="shared" si="360"/>
        <v>0</v>
      </c>
      <c r="I265" s="584">
        <f>I266</f>
        <v>0</v>
      </c>
      <c r="J265" s="585">
        <f t="shared" si="360"/>
        <v>0</v>
      </c>
      <c r="K265" s="583">
        <f t="shared" si="360"/>
        <v>0</v>
      </c>
      <c r="L265" s="584">
        <f t="shared" si="360"/>
        <v>0</v>
      </c>
      <c r="M265" s="582">
        <f t="shared" si="360"/>
        <v>0</v>
      </c>
      <c r="N265" s="583">
        <f t="shared" si="360"/>
        <v>0</v>
      </c>
      <c r="O265" s="584">
        <f t="shared" si="360"/>
        <v>0</v>
      </c>
      <c r="P265" s="281"/>
    </row>
    <row r="266" spans="1:16" ht="24" hidden="1" x14ac:dyDescent="0.25">
      <c r="A266" s="586">
        <v>9200</v>
      </c>
      <c r="B266" s="418" t="s">
        <v>282</v>
      </c>
      <c r="C266" s="632">
        <f t="shared" si="291"/>
        <v>0</v>
      </c>
      <c r="D266" s="476">
        <f t="shared" si="360"/>
        <v>0</v>
      </c>
      <c r="E266" s="477">
        <f t="shared" si="360"/>
        <v>0</v>
      </c>
      <c r="F266" s="515">
        <f t="shared" si="360"/>
        <v>0</v>
      </c>
      <c r="G266" s="476">
        <f t="shared" si="360"/>
        <v>0</v>
      </c>
      <c r="H266" s="477">
        <f t="shared" si="360"/>
        <v>0</v>
      </c>
      <c r="I266" s="515">
        <f t="shared" si="360"/>
        <v>0</v>
      </c>
      <c r="J266" s="516">
        <f t="shared" si="360"/>
        <v>0</v>
      </c>
      <c r="K266" s="477">
        <f t="shared" si="360"/>
        <v>0</v>
      </c>
      <c r="L266" s="515">
        <f t="shared" si="360"/>
        <v>0</v>
      </c>
      <c r="M266" s="476">
        <f t="shared" si="360"/>
        <v>0</v>
      </c>
      <c r="N266" s="477">
        <f t="shared" si="360"/>
        <v>0</v>
      </c>
      <c r="O266" s="515">
        <f t="shared" si="360"/>
        <v>0</v>
      </c>
      <c r="P266" s="517"/>
    </row>
    <row r="267" spans="1:16" ht="24" hidden="1" x14ac:dyDescent="0.25">
      <c r="A267" s="587">
        <v>9260</v>
      </c>
      <c r="B267" s="418" t="s">
        <v>283</v>
      </c>
      <c r="C267" s="632">
        <f t="shared" si="291"/>
        <v>0</v>
      </c>
      <c r="D267" s="476">
        <f t="shared" ref="D267:O267" si="361">SUM(D268)</f>
        <v>0</v>
      </c>
      <c r="E267" s="477">
        <f t="shared" si="361"/>
        <v>0</v>
      </c>
      <c r="F267" s="515">
        <f t="shared" si="361"/>
        <v>0</v>
      </c>
      <c r="G267" s="476">
        <f t="shared" si="361"/>
        <v>0</v>
      </c>
      <c r="H267" s="477">
        <f t="shared" si="361"/>
        <v>0</v>
      </c>
      <c r="I267" s="515">
        <f t="shared" si="361"/>
        <v>0</v>
      </c>
      <c r="J267" s="516">
        <f t="shared" si="361"/>
        <v>0</v>
      </c>
      <c r="K267" s="477">
        <f t="shared" si="361"/>
        <v>0</v>
      </c>
      <c r="L267" s="515">
        <f t="shared" si="361"/>
        <v>0</v>
      </c>
      <c r="M267" s="476">
        <f t="shared" si="361"/>
        <v>0</v>
      </c>
      <c r="N267" s="477">
        <f t="shared" si="361"/>
        <v>0</v>
      </c>
      <c r="O267" s="515">
        <f t="shared" si="361"/>
        <v>0</v>
      </c>
      <c r="P267" s="517"/>
    </row>
    <row r="268" spans="1:16" ht="87" hidden="1" customHeight="1" x14ac:dyDescent="0.25">
      <c r="A268" s="588">
        <v>9263</v>
      </c>
      <c r="B268" s="418" t="s">
        <v>284</v>
      </c>
      <c r="C268" s="632">
        <f t="shared" si="291"/>
        <v>0</v>
      </c>
      <c r="D268" s="532"/>
      <c r="E268" s="533"/>
      <c r="F268" s="515">
        <f>D268+E268</f>
        <v>0</v>
      </c>
      <c r="G268" s="532"/>
      <c r="H268" s="533"/>
      <c r="I268" s="515">
        <f>G268+H268</f>
        <v>0</v>
      </c>
      <c r="J268" s="534"/>
      <c r="K268" s="533"/>
      <c r="L268" s="515">
        <f>J268+K268</f>
        <v>0</v>
      </c>
      <c r="M268" s="532"/>
      <c r="N268" s="533"/>
      <c r="O268" s="515">
        <f t="shared" ref="O268" si="362">M268+N268</f>
        <v>0</v>
      </c>
      <c r="P268" s="517"/>
    </row>
    <row r="269" spans="1:16" hidden="1" x14ac:dyDescent="0.25">
      <c r="A269" s="541"/>
      <c r="B269" s="418" t="s">
        <v>285</v>
      </c>
      <c r="C269" s="626">
        <f t="shared" si="291"/>
        <v>0</v>
      </c>
      <c r="D269" s="529">
        <f t="shared" ref="D269:E269" si="363">SUM(D270:D271)</f>
        <v>0</v>
      </c>
      <c r="E269" s="530">
        <f t="shared" si="363"/>
        <v>0</v>
      </c>
      <c r="F269" s="525">
        <f>SUM(F270:F271)</f>
        <v>0</v>
      </c>
      <c r="G269" s="529">
        <f t="shared" ref="G269:H269" si="364">SUM(G270:G271)</f>
        <v>0</v>
      </c>
      <c r="H269" s="530">
        <f t="shared" si="364"/>
        <v>0</v>
      </c>
      <c r="I269" s="525">
        <f>SUM(I270:I271)</f>
        <v>0</v>
      </c>
      <c r="J269" s="531">
        <f t="shared" ref="J269:K269" si="365">SUM(J270:J271)</f>
        <v>0</v>
      </c>
      <c r="K269" s="530">
        <f t="shared" si="365"/>
        <v>0</v>
      </c>
      <c r="L269" s="525">
        <f>SUM(L270:L271)</f>
        <v>0</v>
      </c>
      <c r="M269" s="529">
        <f t="shared" ref="M269:O269" si="366">SUM(M270:M271)</f>
        <v>0</v>
      </c>
      <c r="N269" s="530">
        <f t="shared" si="366"/>
        <v>0</v>
      </c>
      <c r="O269" s="525">
        <f t="shared" si="366"/>
        <v>0</v>
      </c>
      <c r="P269" s="527"/>
    </row>
    <row r="270" spans="1:16" hidden="1" x14ac:dyDescent="0.25">
      <c r="A270" s="541" t="s">
        <v>286</v>
      </c>
      <c r="B270" s="381" t="s">
        <v>287</v>
      </c>
      <c r="C270" s="626">
        <f t="shared" si="291"/>
        <v>0</v>
      </c>
      <c r="D270" s="523"/>
      <c r="E270" s="524"/>
      <c r="F270" s="525">
        <f t="shared" ref="F270:F271" si="367">D270+E270</f>
        <v>0</v>
      </c>
      <c r="G270" s="523"/>
      <c r="H270" s="524"/>
      <c r="I270" s="525">
        <f t="shared" ref="I270:I271" si="368">G270+H270</f>
        <v>0</v>
      </c>
      <c r="J270" s="526"/>
      <c r="K270" s="524"/>
      <c r="L270" s="525">
        <f t="shared" ref="L270:L271" si="369">J270+K270</f>
        <v>0</v>
      </c>
      <c r="M270" s="523"/>
      <c r="N270" s="524"/>
      <c r="O270" s="525">
        <f t="shared" ref="O270:O271" si="370">M270+N270</f>
        <v>0</v>
      </c>
      <c r="P270" s="527"/>
    </row>
    <row r="271" spans="1:16" ht="24" hidden="1" x14ac:dyDescent="0.25">
      <c r="A271" s="541" t="s">
        <v>288</v>
      </c>
      <c r="B271" s="589" t="s">
        <v>289</v>
      </c>
      <c r="C271" s="625">
        <f t="shared" si="291"/>
        <v>0</v>
      </c>
      <c r="D271" s="518"/>
      <c r="E271" s="519"/>
      <c r="F271" s="520">
        <f t="shared" si="367"/>
        <v>0</v>
      </c>
      <c r="G271" s="518"/>
      <c r="H271" s="519"/>
      <c r="I271" s="520">
        <f t="shared" si="368"/>
        <v>0</v>
      </c>
      <c r="J271" s="521"/>
      <c r="K271" s="519"/>
      <c r="L271" s="520">
        <f t="shared" si="369"/>
        <v>0</v>
      </c>
      <c r="M271" s="518"/>
      <c r="N271" s="519"/>
      <c r="O271" s="520">
        <f t="shared" si="370"/>
        <v>0</v>
      </c>
      <c r="P271" s="522"/>
    </row>
    <row r="272" spans="1:16" ht="12.75" thickBot="1" x14ac:dyDescent="0.3">
      <c r="A272" s="590"/>
      <c r="B272" s="590" t="s">
        <v>290</v>
      </c>
      <c r="C272" s="645">
        <f t="shared" si="291"/>
        <v>12205</v>
      </c>
      <c r="D272" s="591">
        <f>SUM(D269,D265,D252,D211,D182,D174,D160,D75,D53)</f>
        <v>10000</v>
      </c>
      <c r="E272" s="592">
        <f t="shared" ref="E272:O272" si="371">SUM(E269,E265,E252,E211,E182,E174,E160,E75,E53)</f>
        <v>2205</v>
      </c>
      <c r="F272" s="593">
        <f t="shared" si="371"/>
        <v>12205</v>
      </c>
      <c r="G272" s="591">
        <f t="shared" si="371"/>
        <v>0</v>
      </c>
      <c r="H272" s="592">
        <f t="shared" si="371"/>
        <v>0</v>
      </c>
      <c r="I272" s="593">
        <f t="shared" si="371"/>
        <v>0</v>
      </c>
      <c r="J272" s="594">
        <f t="shared" si="371"/>
        <v>0</v>
      </c>
      <c r="K272" s="592">
        <f t="shared" si="371"/>
        <v>0</v>
      </c>
      <c r="L272" s="593">
        <f t="shared" si="371"/>
        <v>0</v>
      </c>
      <c r="M272" s="591">
        <f t="shared" si="371"/>
        <v>0</v>
      </c>
      <c r="N272" s="592">
        <f t="shared" si="371"/>
        <v>0</v>
      </c>
      <c r="O272" s="593">
        <f t="shared" si="371"/>
        <v>0</v>
      </c>
      <c r="P272" s="595"/>
    </row>
    <row r="273" spans="1:16" s="358" customFormat="1" ht="13.5" hidden="1" thickTop="1" thickBot="1" x14ac:dyDescent="0.3">
      <c r="A273" s="790" t="s">
        <v>291</v>
      </c>
      <c r="B273" s="791"/>
      <c r="C273" s="646">
        <f t="shared" si="291"/>
        <v>0</v>
      </c>
      <c r="D273" s="596">
        <f>SUM(D24,D25,D41,D43)-D51</f>
        <v>0</v>
      </c>
      <c r="E273" s="597">
        <f t="shared" ref="E273:F273" si="372">SUM(E24,E25,E41,E43)-E51</f>
        <v>0</v>
      </c>
      <c r="F273" s="598">
        <f t="shared" si="372"/>
        <v>0</v>
      </c>
      <c r="G273" s="596">
        <f>SUM(G24,G25,G43)-G51</f>
        <v>0</v>
      </c>
      <c r="H273" s="597">
        <f t="shared" ref="H273:I273" si="373">SUM(H24,H25,H43)-H51</f>
        <v>0</v>
      </c>
      <c r="I273" s="598">
        <f t="shared" si="373"/>
        <v>0</v>
      </c>
      <c r="J273" s="599">
        <f t="shared" ref="J273:K273" si="374">(J26+J43)-J51</f>
        <v>0</v>
      </c>
      <c r="K273" s="597">
        <f t="shared" si="374"/>
        <v>0</v>
      </c>
      <c r="L273" s="598">
        <f>(L26+L43)-L51</f>
        <v>0</v>
      </c>
      <c r="M273" s="596">
        <f t="shared" ref="M273:O273" si="375">M45-M51</f>
        <v>0</v>
      </c>
      <c r="N273" s="597">
        <f t="shared" si="375"/>
        <v>0</v>
      </c>
      <c r="O273" s="598">
        <f t="shared" si="375"/>
        <v>0</v>
      </c>
      <c r="P273" s="600"/>
    </row>
    <row r="274" spans="1:16" s="358" customFormat="1" ht="12.75" hidden="1" thickTop="1" x14ac:dyDescent="0.25">
      <c r="A274" s="792" t="s">
        <v>292</v>
      </c>
      <c r="B274" s="793"/>
      <c r="C274" s="647">
        <f t="shared" si="291"/>
        <v>0</v>
      </c>
      <c r="D274" s="601">
        <f t="shared" ref="D274:O274" si="376">SUM(D275,D276)-D283+D284</f>
        <v>0</v>
      </c>
      <c r="E274" s="602">
        <f t="shared" si="376"/>
        <v>0</v>
      </c>
      <c r="F274" s="603">
        <f t="shared" si="376"/>
        <v>0</v>
      </c>
      <c r="G274" s="601">
        <f t="shared" si="376"/>
        <v>0</v>
      </c>
      <c r="H274" s="602">
        <f t="shared" si="376"/>
        <v>0</v>
      </c>
      <c r="I274" s="603">
        <f t="shared" si="376"/>
        <v>0</v>
      </c>
      <c r="J274" s="604">
        <f t="shared" si="376"/>
        <v>0</v>
      </c>
      <c r="K274" s="602">
        <f t="shared" si="376"/>
        <v>0</v>
      </c>
      <c r="L274" s="603">
        <f t="shared" si="376"/>
        <v>0</v>
      </c>
      <c r="M274" s="601">
        <f t="shared" si="376"/>
        <v>0</v>
      </c>
      <c r="N274" s="602">
        <f t="shared" si="376"/>
        <v>0</v>
      </c>
      <c r="O274" s="603">
        <f t="shared" si="376"/>
        <v>0</v>
      </c>
      <c r="P274" s="605"/>
    </row>
    <row r="275" spans="1:16" s="358" customFormat="1" ht="13.5" hidden="1" thickTop="1" thickBot="1" x14ac:dyDescent="0.3">
      <c r="A275" s="484" t="s">
        <v>293</v>
      </c>
      <c r="B275" s="484" t="s">
        <v>294</v>
      </c>
      <c r="C275" s="634">
        <f t="shared" si="291"/>
        <v>0</v>
      </c>
      <c r="D275" s="485">
        <f>D21-D269</f>
        <v>0</v>
      </c>
      <c r="E275" s="485">
        <f t="shared" ref="E275:O275" si="377">E21-E269</f>
        <v>0</v>
      </c>
      <c r="F275" s="485">
        <f t="shared" si="377"/>
        <v>0</v>
      </c>
      <c r="G275" s="485">
        <f t="shared" si="377"/>
        <v>0</v>
      </c>
      <c r="H275" s="485">
        <f t="shared" si="377"/>
        <v>0</v>
      </c>
      <c r="I275" s="485">
        <f t="shared" si="377"/>
        <v>0</v>
      </c>
      <c r="J275" s="485">
        <f t="shared" si="377"/>
        <v>0</v>
      </c>
      <c r="K275" s="485">
        <f t="shared" si="377"/>
        <v>0</v>
      </c>
      <c r="L275" s="634">
        <f t="shared" si="377"/>
        <v>0</v>
      </c>
      <c r="M275" s="485">
        <f t="shared" si="377"/>
        <v>0</v>
      </c>
      <c r="N275" s="485">
        <f t="shared" si="377"/>
        <v>0</v>
      </c>
      <c r="O275" s="634">
        <f t="shared" si="377"/>
        <v>0</v>
      </c>
      <c r="P275" s="648"/>
    </row>
    <row r="276" spans="1:16" s="358" customFormat="1" ht="12.75" hidden="1" thickTop="1" x14ac:dyDescent="0.25">
      <c r="A276" s="606" t="s">
        <v>295</v>
      </c>
      <c r="B276" s="606" t="s">
        <v>296</v>
      </c>
      <c r="C276" s="647">
        <f t="shared" si="291"/>
        <v>0</v>
      </c>
      <c r="D276" s="601">
        <f t="shared" ref="D276:O276" si="378">SUM(D277,D279,D281)-SUM(D278,D280,D282)</f>
        <v>0</v>
      </c>
      <c r="E276" s="602">
        <f t="shared" si="378"/>
        <v>0</v>
      </c>
      <c r="F276" s="603">
        <f t="shared" si="378"/>
        <v>0</v>
      </c>
      <c r="G276" s="601">
        <f t="shared" si="378"/>
        <v>0</v>
      </c>
      <c r="H276" s="602">
        <f t="shared" si="378"/>
        <v>0</v>
      </c>
      <c r="I276" s="603">
        <f t="shared" si="378"/>
        <v>0</v>
      </c>
      <c r="J276" s="604">
        <f t="shared" si="378"/>
        <v>0</v>
      </c>
      <c r="K276" s="602">
        <f t="shared" si="378"/>
        <v>0</v>
      </c>
      <c r="L276" s="603">
        <f t="shared" si="378"/>
        <v>0</v>
      </c>
      <c r="M276" s="601">
        <f t="shared" si="378"/>
        <v>0</v>
      </c>
      <c r="N276" s="602">
        <f t="shared" si="378"/>
        <v>0</v>
      </c>
      <c r="O276" s="603">
        <f t="shared" si="378"/>
        <v>0</v>
      </c>
      <c r="P276" s="605"/>
    </row>
    <row r="277" spans="1:16" ht="12.75" hidden="1" thickTop="1" x14ac:dyDescent="0.25">
      <c r="A277" s="607" t="s">
        <v>297</v>
      </c>
      <c r="B277" s="475" t="s">
        <v>298</v>
      </c>
      <c r="C277" s="627">
        <f t="shared" ref="C277:C284" si="379">F277+I277+L277+O277</f>
        <v>0</v>
      </c>
      <c r="D277" s="572"/>
      <c r="E277" s="573"/>
      <c r="F277" s="571">
        <f t="shared" ref="F277:F284" si="380">D277+E277</f>
        <v>0</v>
      </c>
      <c r="G277" s="572"/>
      <c r="H277" s="573"/>
      <c r="I277" s="571">
        <f t="shared" ref="I277:I284" si="381">G277+H277</f>
        <v>0</v>
      </c>
      <c r="J277" s="574"/>
      <c r="K277" s="573"/>
      <c r="L277" s="571">
        <f t="shared" ref="L277:L284" si="382">J277+K277</f>
        <v>0</v>
      </c>
      <c r="M277" s="572"/>
      <c r="N277" s="573"/>
      <c r="O277" s="571">
        <f t="shared" ref="O277:O284" si="383">M277+N277</f>
        <v>0</v>
      </c>
      <c r="P277" s="550"/>
    </row>
    <row r="278" spans="1:16" ht="24.75" hidden="1" thickTop="1" x14ac:dyDescent="0.25">
      <c r="A278" s="541" t="s">
        <v>299</v>
      </c>
      <c r="B278" s="380" t="s">
        <v>300</v>
      </c>
      <c r="C278" s="626">
        <f t="shared" si="379"/>
        <v>0</v>
      </c>
      <c r="D278" s="523"/>
      <c r="E278" s="524"/>
      <c r="F278" s="525">
        <f t="shared" si="380"/>
        <v>0</v>
      </c>
      <c r="G278" s="523"/>
      <c r="H278" s="524"/>
      <c r="I278" s="525">
        <f t="shared" si="381"/>
        <v>0</v>
      </c>
      <c r="J278" s="526"/>
      <c r="K278" s="524"/>
      <c r="L278" s="525">
        <f t="shared" si="382"/>
        <v>0</v>
      </c>
      <c r="M278" s="523"/>
      <c r="N278" s="524"/>
      <c r="O278" s="525">
        <f t="shared" si="383"/>
        <v>0</v>
      </c>
      <c r="P278" s="527"/>
    </row>
    <row r="279" spans="1:16" ht="12.75" hidden="1" thickTop="1" x14ac:dyDescent="0.25">
      <c r="A279" s="541" t="s">
        <v>301</v>
      </c>
      <c r="B279" s="380" t="s">
        <v>302</v>
      </c>
      <c r="C279" s="626">
        <f t="shared" si="379"/>
        <v>0</v>
      </c>
      <c r="D279" s="523"/>
      <c r="E279" s="524"/>
      <c r="F279" s="525">
        <f t="shared" si="380"/>
        <v>0</v>
      </c>
      <c r="G279" s="523"/>
      <c r="H279" s="524"/>
      <c r="I279" s="525">
        <f t="shared" si="381"/>
        <v>0</v>
      </c>
      <c r="J279" s="526"/>
      <c r="K279" s="524"/>
      <c r="L279" s="525">
        <f t="shared" si="382"/>
        <v>0</v>
      </c>
      <c r="M279" s="523"/>
      <c r="N279" s="524"/>
      <c r="O279" s="525">
        <f t="shared" si="383"/>
        <v>0</v>
      </c>
      <c r="P279" s="527"/>
    </row>
    <row r="280" spans="1:16" ht="24.75" hidden="1" thickTop="1" x14ac:dyDescent="0.25">
      <c r="A280" s="541" t="s">
        <v>303</v>
      </c>
      <c r="B280" s="380" t="s">
        <v>304</v>
      </c>
      <c r="C280" s="626">
        <f t="shared" si="379"/>
        <v>0</v>
      </c>
      <c r="D280" s="523"/>
      <c r="E280" s="524"/>
      <c r="F280" s="525">
        <f t="shared" si="380"/>
        <v>0</v>
      </c>
      <c r="G280" s="523"/>
      <c r="H280" s="524"/>
      <c r="I280" s="525">
        <f t="shared" si="381"/>
        <v>0</v>
      </c>
      <c r="J280" s="526"/>
      <c r="K280" s="524"/>
      <c r="L280" s="525">
        <f t="shared" si="382"/>
        <v>0</v>
      </c>
      <c r="M280" s="523"/>
      <c r="N280" s="524"/>
      <c r="O280" s="525">
        <f t="shared" si="383"/>
        <v>0</v>
      </c>
      <c r="P280" s="527"/>
    </row>
    <row r="281" spans="1:16" ht="12.75" hidden="1" thickTop="1" x14ac:dyDescent="0.25">
      <c r="A281" s="541" t="s">
        <v>305</v>
      </c>
      <c r="B281" s="380" t="s">
        <v>306</v>
      </c>
      <c r="C281" s="626">
        <f t="shared" si="379"/>
        <v>0</v>
      </c>
      <c r="D281" s="523"/>
      <c r="E281" s="524"/>
      <c r="F281" s="525">
        <f t="shared" si="380"/>
        <v>0</v>
      </c>
      <c r="G281" s="523"/>
      <c r="H281" s="524"/>
      <c r="I281" s="525">
        <f t="shared" si="381"/>
        <v>0</v>
      </c>
      <c r="J281" s="526"/>
      <c r="K281" s="524"/>
      <c r="L281" s="525">
        <f t="shared" si="382"/>
        <v>0</v>
      </c>
      <c r="M281" s="523"/>
      <c r="N281" s="524"/>
      <c r="O281" s="525">
        <f t="shared" si="383"/>
        <v>0</v>
      </c>
      <c r="P281" s="527"/>
    </row>
    <row r="282" spans="1:16" ht="24.75" hidden="1" thickTop="1" x14ac:dyDescent="0.25">
      <c r="A282" s="608" t="s">
        <v>307</v>
      </c>
      <c r="B282" s="609" t="s">
        <v>308</v>
      </c>
      <c r="C282" s="641">
        <f t="shared" si="379"/>
        <v>0</v>
      </c>
      <c r="D282" s="554"/>
      <c r="E282" s="555"/>
      <c r="F282" s="556">
        <f t="shared" si="380"/>
        <v>0</v>
      </c>
      <c r="G282" s="554"/>
      <c r="H282" s="555"/>
      <c r="I282" s="556">
        <f t="shared" si="381"/>
        <v>0</v>
      </c>
      <c r="J282" s="557"/>
      <c r="K282" s="555"/>
      <c r="L282" s="556">
        <f t="shared" si="382"/>
        <v>0</v>
      </c>
      <c r="M282" s="554"/>
      <c r="N282" s="555"/>
      <c r="O282" s="556">
        <f t="shared" si="383"/>
        <v>0</v>
      </c>
      <c r="P282" s="552"/>
    </row>
    <row r="283" spans="1:16" s="358" customFormat="1" ht="13.5" hidden="1" thickTop="1" thickBot="1" x14ac:dyDescent="0.3">
      <c r="A283" s="610" t="s">
        <v>309</v>
      </c>
      <c r="B283" s="610" t="s">
        <v>310</v>
      </c>
      <c r="C283" s="646">
        <f t="shared" si="379"/>
        <v>0</v>
      </c>
      <c r="D283" s="611"/>
      <c r="E283" s="612"/>
      <c r="F283" s="598">
        <f t="shared" si="380"/>
        <v>0</v>
      </c>
      <c r="G283" s="611"/>
      <c r="H283" s="612"/>
      <c r="I283" s="598">
        <f t="shared" si="381"/>
        <v>0</v>
      </c>
      <c r="J283" s="613"/>
      <c r="K283" s="612"/>
      <c r="L283" s="598">
        <f t="shared" si="382"/>
        <v>0</v>
      </c>
      <c r="M283" s="611"/>
      <c r="N283" s="612"/>
      <c r="O283" s="598">
        <f t="shared" si="383"/>
        <v>0</v>
      </c>
      <c r="P283" s="600"/>
    </row>
    <row r="284" spans="1:16" s="358" customFormat="1" ht="48.75" hidden="1" thickTop="1" x14ac:dyDescent="0.25">
      <c r="A284" s="606" t="s">
        <v>311</v>
      </c>
      <c r="B284" s="614" t="s">
        <v>312</v>
      </c>
      <c r="C284" s="647">
        <f t="shared" si="379"/>
        <v>0</v>
      </c>
      <c r="D284" s="615"/>
      <c r="E284" s="616"/>
      <c r="F284" s="511">
        <f t="shared" si="380"/>
        <v>0</v>
      </c>
      <c r="G284" s="547"/>
      <c r="H284" s="548"/>
      <c r="I284" s="511">
        <f t="shared" si="381"/>
        <v>0</v>
      </c>
      <c r="J284" s="549"/>
      <c r="K284" s="548"/>
      <c r="L284" s="511">
        <f t="shared" si="382"/>
        <v>0</v>
      </c>
      <c r="M284" s="547"/>
      <c r="N284" s="548"/>
      <c r="O284" s="511">
        <f t="shared" si="383"/>
        <v>0</v>
      </c>
      <c r="P284" s="535"/>
    </row>
    <row r="285" spans="1:16" ht="12.75" thickTop="1" x14ac:dyDescent="0.25">
      <c r="A285" s="330"/>
      <c r="B285" s="330"/>
      <c r="C285" s="330"/>
      <c r="D285" s="330"/>
      <c r="E285" s="330"/>
      <c r="F285" s="330"/>
      <c r="G285" s="330"/>
      <c r="H285" s="330"/>
      <c r="I285" s="330"/>
      <c r="J285" s="330"/>
      <c r="K285" s="330"/>
      <c r="L285" s="330"/>
      <c r="M285" s="330"/>
      <c r="N285" s="330"/>
      <c r="O285" s="330"/>
      <c r="P285" s="330"/>
    </row>
    <row r="286" spans="1:16" x14ac:dyDescent="0.25">
      <c r="A286" s="330"/>
      <c r="B286" s="330"/>
      <c r="C286" s="330"/>
      <c r="D286" s="330"/>
      <c r="E286" s="330"/>
      <c r="F286" s="330"/>
      <c r="G286" s="330"/>
      <c r="H286" s="330"/>
      <c r="I286" s="330"/>
      <c r="J286" s="330"/>
      <c r="K286" s="330"/>
      <c r="L286" s="330"/>
      <c r="M286" s="330"/>
      <c r="N286" s="330"/>
      <c r="O286" s="330"/>
      <c r="P286" s="330"/>
    </row>
    <row r="287" spans="1:16" x14ac:dyDescent="0.25">
      <c r="A287" s="330"/>
      <c r="B287" s="330"/>
      <c r="C287" s="330"/>
      <c r="D287" s="330"/>
      <c r="E287" s="330"/>
      <c r="F287" s="330"/>
      <c r="G287" s="330"/>
      <c r="H287" s="330"/>
      <c r="I287" s="330"/>
      <c r="J287" s="330"/>
      <c r="K287" s="330"/>
      <c r="L287" s="330"/>
      <c r="M287" s="330"/>
      <c r="N287" s="330"/>
      <c r="O287" s="330"/>
      <c r="P287" s="330"/>
    </row>
    <row r="288" spans="1:16" x14ac:dyDescent="0.25">
      <c r="A288" s="330"/>
      <c r="B288" s="330"/>
      <c r="C288" s="330"/>
      <c r="D288" s="330"/>
      <c r="E288" s="330"/>
      <c r="F288" s="330"/>
      <c r="G288" s="330"/>
      <c r="H288" s="330"/>
      <c r="I288" s="330"/>
      <c r="J288" s="330"/>
      <c r="K288" s="330"/>
      <c r="L288" s="330"/>
      <c r="M288" s="330"/>
      <c r="N288" s="330"/>
      <c r="O288" s="330"/>
      <c r="P288" s="330"/>
    </row>
    <row r="289" spans="1:16" x14ac:dyDescent="0.25">
      <c r="A289" s="330"/>
      <c r="B289" s="330"/>
      <c r="C289" s="330"/>
      <c r="D289" s="330"/>
      <c r="E289" s="330"/>
      <c r="F289" s="330"/>
      <c r="G289" s="330"/>
      <c r="H289" s="330"/>
      <c r="I289" s="330"/>
      <c r="J289" s="330"/>
      <c r="K289" s="330"/>
      <c r="L289" s="330"/>
      <c r="M289" s="330"/>
      <c r="N289" s="330"/>
      <c r="O289" s="330"/>
      <c r="P289" s="330"/>
    </row>
    <row r="290" spans="1:16" x14ac:dyDescent="0.25">
      <c r="A290" s="330"/>
      <c r="B290" s="330"/>
      <c r="C290" s="330"/>
      <c r="D290" s="330"/>
      <c r="E290" s="330"/>
      <c r="F290" s="330"/>
      <c r="G290" s="330"/>
      <c r="H290" s="330"/>
      <c r="I290" s="330"/>
      <c r="J290" s="330"/>
      <c r="K290" s="330"/>
      <c r="L290" s="330"/>
      <c r="M290" s="330"/>
      <c r="N290" s="330"/>
      <c r="O290" s="330"/>
      <c r="P290" s="330"/>
    </row>
    <row r="291" spans="1:16" x14ac:dyDescent="0.25">
      <c r="A291" s="330"/>
      <c r="B291" s="330"/>
      <c r="C291" s="330"/>
      <c r="D291" s="330"/>
      <c r="E291" s="330"/>
      <c r="F291" s="330"/>
      <c r="G291" s="330"/>
      <c r="H291" s="330"/>
      <c r="I291" s="330"/>
      <c r="J291" s="330"/>
      <c r="K291" s="330"/>
      <c r="L291" s="330"/>
      <c r="M291" s="330"/>
      <c r="N291" s="330"/>
      <c r="O291" s="330"/>
      <c r="P291" s="330"/>
    </row>
    <row r="292" spans="1:16" x14ac:dyDescent="0.25">
      <c r="A292" s="330"/>
      <c r="B292" s="330"/>
      <c r="C292" s="330"/>
      <c r="D292" s="330"/>
      <c r="E292" s="330"/>
      <c r="F292" s="330"/>
      <c r="G292" s="330"/>
      <c r="H292" s="330"/>
      <c r="I292" s="330"/>
      <c r="J292" s="330"/>
      <c r="K292" s="330"/>
      <c r="L292" s="330"/>
      <c r="M292" s="330"/>
      <c r="N292" s="330"/>
      <c r="O292" s="330"/>
      <c r="P292" s="330"/>
    </row>
    <row r="293" spans="1:16" x14ac:dyDescent="0.25">
      <c r="A293" s="330"/>
      <c r="B293" s="330"/>
      <c r="C293" s="330"/>
      <c r="D293" s="330"/>
      <c r="E293" s="330"/>
      <c r="F293" s="330"/>
      <c r="G293" s="330"/>
      <c r="H293" s="330"/>
      <c r="I293" s="330"/>
      <c r="J293" s="330"/>
      <c r="K293" s="330"/>
      <c r="L293" s="330"/>
      <c r="M293" s="330"/>
      <c r="N293" s="330"/>
      <c r="O293" s="330"/>
      <c r="P293" s="330"/>
    </row>
    <row r="294" spans="1:16" x14ac:dyDescent="0.25">
      <c r="A294" s="330"/>
      <c r="B294" s="330"/>
      <c r="C294" s="330"/>
      <c r="D294" s="330"/>
      <c r="E294" s="330"/>
      <c r="F294" s="330"/>
      <c r="G294" s="330"/>
      <c r="H294" s="330"/>
      <c r="I294" s="330"/>
      <c r="J294" s="330"/>
      <c r="K294" s="330"/>
      <c r="L294" s="330"/>
      <c r="M294" s="330"/>
      <c r="N294" s="330"/>
      <c r="O294" s="330"/>
      <c r="P294" s="330"/>
    </row>
    <row r="295" spans="1:16" x14ac:dyDescent="0.25">
      <c r="A295" s="330"/>
      <c r="B295" s="330"/>
      <c r="C295" s="330"/>
      <c r="D295" s="330"/>
      <c r="E295" s="330"/>
      <c r="F295" s="330"/>
      <c r="G295" s="330"/>
      <c r="H295" s="330"/>
      <c r="I295" s="330"/>
      <c r="J295" s="330"/>
      <c r="K295" s="330"/>
      <c r="L295" s="330"/>
      <c r="M295" s="330"/>
      <c r="N295" s="330"/>
      <c r="O295" s="330"/>
      <c r="P295" s="330"/>
    </row>
    <row r="296" spans="1:16" x14ac:dyDescent="0.25">
      <c r="A296" s="330"/>
      <c r="B296" s="330"/>
      <c r="C296" s="330"/>
      <c r="D296" s="330"/>
      <c r="E296" s="330"/>
      <c r="F296" s="330"/>
      <c r="G296" s="330"/>
      <c r="H296" s="330"/>
      <c r="I296" s="330"/>
      <c r="J296" s="330"/>
      <c r="K296" s="330"/>
      <c r="L296" s="330"/>
      <c r="M296" s="330"/>
      <c r="N296" s="330"/>
      <c r="O296" s="330"/>
      <c r="P296" s="330"/>
    </row>
    <row r="297" spans="1:16" x14ac:dyDescent="0.25">
      <c r="A297" s="330"/>
      <c r="B297" s="330"/>
      <c r="C297" s="330"/>
      <c r="D297" s="330"/>
      <c r="E297" s="330"/>
      <c r="F297" s="330"/>
      <c r="G297" s="330"/>
      <c r="H297" s="330"/>
      <c r="I297" s="330"/>
      <c r="J297" s="330"/>
      <c r="K297" s="330"/>
      <c r="L297" s="330"/>
      <c r="M297" s="330"/>
      <c r="N297" s="330"/>
      <c r="O297" s="330"/>
      <c r="P297" s="330"/>
    </row>
    <row r="298" spans="1:16" x14ac:dyDescent="0.25">
      <c r="A298" s="330"/>
      <c r="B298" s="330"/>
      <c r="C298" s="330"/>
      <c r="D298" s="330"/>
      <c r="E298" s="330"/>
      <c r="F298" s="330"/>
      <c r="G298" s="330"/>
      <c r="H298" s="330"/>
      <c r="I298" s="330"/>
      <c r="J298" s="330"/>
      <c r="K298" s="330"/>
      <c r="L298" s="330"/>
      <c r="M298" s="330"/>
      <c r="N298" s="330"/>
      <c r="O298" s="330"/>
      <c r="P298" s="330"/>
    </row>
    <row r="299" spans="1:16" x14ac:dyDescent="0.25">
      <c r="A299" s="330"/>
      <c r="B299" s="330"/>
      <c r="C299" s="330"/>
      <c r="D299" s="330"/>
      <c r="E299" s="330"/>
      <c r="F299" s="330"/>
      <c r="G299" s="330"/>
      <c r="H299" s="330"/>
      <c r="I299" s="330"/>
      <c r="J299" s="330"/>
      <c r="K299" s="330"/>
      <c r="L299" s="330"/>
      <c r="M299" s="330"/>
      <c r="N299" s="330"/>
      <c r="O299" s="330"/>
      <c r="P299" s="330"/>
    </row>
    <row r="300" spans="1:16" x14ac:dyDescent="0.25">
      <c r="A300" s="330"/>
      <c r="B300" s="330"/>
      <c r="C300" s="330"/>
      <c r="D300" s="330"/>
      <c r="E300" s="330"/>
      <c r="F300" s="330"/>
      <c r="G300" s="330"/>
      <c r="H300" s="330"/>
      <c r="I300" s="330"/>
      <c r="J300" s="330"/>
      <c r="K300" s="330"/>
      <c r="L300" s="330"/>
      <c r="M300" s="330"/>
      <c r="N300" s="330"/>
      <c r="O300" s="330"/>
      <c r="P300" s="330"/>
    </row>
    <row r="301" spans="1:16" x14ac:dyDescent="0.25">
      <c r="A301" s="330"/>
      <c r="B301" s="330"/>
      <c r="C301" s="330"/>
      <c r="D301" s="330"/>
      <c r="E301" s="330"/>
      <c r="F301" s="330"/>
      <c r="G301" s="330"/>
      <c r="H301" s="330"/>
      <c r="I301" s="330"/>
      <c r="J301" s="330"/>
      <c r="K301" s="330"/>
      <c r="L301" s="330"/>
      <c r="M301" s="330"/>
      <c r="N301" s="330"/>
      <c r="O301" s="330"/>
      <c r="P301" s="330"/>
    </row>
    <row r="302" spans="1:16" x14ac:dyDescent="0.25">
      <c r="A302" s="330"/>
      <c r="B302" s="330"/>
      <c r="C302" s="330"/>
      <c r="D302" s="330"/>
      <c r="E302" s="330"/>
      <c r="F302" s="330"/>
      <c r="G302" s="330"/>
      <c r="H302" s="330"/>
      <c r="I302" s="330"/>
      <c r="J302" s="330"/>
      <c r="K302" s="330"/>
      <c r="L302" s="330"/>
      <c r="M302" s="330"/>
      <c r="N302" s="330"/>
      <c r="O302" s="330"/>
      <c r="P302" s="330"/>
    </row>
  </sheetData>
  <sheetProtection algorithmName="SHA-512" hashValue="sEW+yjw4ccQfg44/bArTlJiiWAAbai36KRJpMpzCLuqqeuijKLeJ2Zn4SIQvs5YgB9vZAsn6lEjqEthjxa/XoQ==" saltValue="t2GQH6JGipaScM9fzK8ymg==" spinCount="100000" sheet="1" formatCells="0" formatColumns="0" formatRows="0" sort="0"/>
  <autoFilter ref="A18:P284">
    <filterColumn colId="2">
      <filters>
        <filter val="12 205"/>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22.pielikums Jūrmalas pilsētas domes
2020.gada 27.marta saistošajiem noteikumiem Nr.9
(protokols Nr.5, 6.punkts)
 </firstHeader>
    <firstFooter>&amp;L&amp;9&amp;D; &amp;T&amp;R&amp;9&amp;P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90"/>
  <sheetViews>
    <sheetView view="pageLayout" zoomScaleNormal="100" workbookViewId="0">
      <selection activeCell="L11" sqref="L11"/>
    </sheetView>
  </sheetViews>
  <sheetFormatPr defaultColWidth="9.140625" defaultRowHeight="12" outlineLevelCol="1" x14ac:dyDescent="0.2"/>
  <cols>
    <col min="1" max="1" width="5" style="650" customWidth="1"/>
    <col min="2" max="2" width="23.85546875" style="650" customWidth="1"/>
    <col min="3" max="3" width="12.5703125" style="650" customWidth="1"/>
    <col min="4" max="4" width="10.5703125" style="650" customWidth="1"/>
    <col min="5" max="5" width="12.5703125" style="650" hidden="1" customWidth="1" outlineLevel="1"/>
    <col min="6" max="6" width="9.7109375" style="650" hidden="1" customWidth="1" outlineLevel="1"/>
    <col min="7" max="7" width="11" style="650" customWidth="1" collapsed="1"/>
    <col min="8" max="8" width="30.85546875" style="650" hidden="1" customWidth="1" outlineLevel="1"/>
    <col min="9" max="9" width="21.140625" style="650" customWidth="1" collapsed="1"/>
    <col min="10" max="16384" width="9.140625" style="650"/>
  </cols>
  <sheetData>
    <row r="1" spans="1:13" x14ac:dyDescent="0.2">
      <c r="I1" s="651" t="s">
        <v>461</v>
      </c>
    </row>
    <row r="2" spans="1:13" x14ac:dyDescent="0.2">
      <c r="I2" s="651" t="s">
        <v>323</v>
      </c>
    </row>
    <row r="3" spans="1:13" ht="12.75" customHeight="1" x14ac:dyDescent="0.2">
      <c r="A3" s="853" t="s">
        <v>324</v>
      </c>
      <c r="B3" s="853"/>
      <c r="C3" s="714" t="s">
        <v>3</v>
      </c>
      <c r="D3" s="714"/>
      <c r="E3" s="714"/>
      <c r="F3" s="714"/>
      <c r="G3" s="714"/>
      <c r="H3" s="714"/>
      <c r="I3" s="714"/>
      <c r="J3" s="715"/>
    </row>
    <row r="4" spans="1:13" x14ac:dyDescent="0.2">
      <c r="A4" s="853" t="s">
        <v>325</v>
      </c>
      <c r="B4" s="853"/>
      <c r="C4" s="716">
        <v>90000056357</v>
      </c>
      <c r="D4" s="714"/>
      <c r="E4" s="714"/>
      <c r="F4" s="714"/>
      <c r="G4" s="714"/>
      <c r="H4" s="714"/>
      <c r="I4" s="714"/>
      <c r="J4" s="715"/>
    </row>
    <row r="5" spans="1:13" x14ac:dyDescent="0.2">
      <c r="A5" s="716"/>
      <c r="B5" s="716"/>
      <c r="C5" s="716"/>
      <c r="D5" s="714"/>
      <c r="E5" s="714"/>
      <c r="F5" s="714"/>
      <c r="G5" s="714"/>
      <c r="H5" s="714"/>
      <c r="I5" s="714"/>
      <c r="J5" s="715"/>
    </row>
    <row r="6" spans="1:13" ht="15.75" x14ac:dyDescent="0.2">
      <c r="A6" s="854" t="s">
        <v>326</v>
      </c>
      <c r="B6" s="854"/>
      <c r="C6" s="854"/>
      <c r="D6" s="854"/>
      <c r="E6" s="854"/>
      <c r="F6" s="854"/>
      <c r="G6" s="854"/>
      <c r="H6" s="854"/>
      <c r="I6" s="854"/>
      <c r="J6" s="715"/>
    </row>
    <row r="7" spans="1:13" ht="15.75" x14ac:dyDescent="0.2">
      <c r="A7" s="717"/>
      <c r="B7" s="717"/>
      <c r="C7" s="717"/>
      <c r="D7" s="717"/>
      <c r="E7" s="717"/>
      <c r="F7" s="717"/>
      <c r="G7" s="717"/>
      <c r="H7" s="717"/>
      <c r="I7" s="717"/>
      <c r="J7" s="715"/>
    </row>
    <row r="8" spans="1:13" ht="15.75" x14ac:dyDescent="0.2">
      <c r="A8" s="714" t="s">
        <v>327</v>
      </c>
      <c r="B8" s="714"/>
      <c r="C8" s="886" t="s">
        <v>462</v>
      </c>
      <c r="D8" s="886"/>
      <c r="E8" s="886"/>
      <c r="F8" s="886"/>
      <c r="G8" s="886"/>
      <c r="H8" s="886"/>
      <c r="I8" s="886"/>
      <c r="J8" s="886"/>
      <c r="K8" s="886"/>
      <c r="L8" s="886"/>
      <c r="M8" s="886"/>
    </row>
    <row r="9" spans="1:13" x14ac:dyDescent="0.2">
      <c r="A9" s="714" t="s">
        <v>329</v>
      </c>
      <c r="B9" s="714"/>
      <c r="C9" s="714" t="s">
        <v>463</v>
      </c>
      <c r="D9" s="714"/>
      <c r="E9" s="714"/>
      <c r="F9" s="714"/>
      <c r="G9" s="714"/>
      <c r="H9" s="714"/>
      <c r="I9" s="714"/>
      <c r="J9" s="715"/>
    </row>
    <row r="10" spans="1:13" x14ac:dyDescent="0.2">
      <c r="A10" s="714" t="s">
        <v>331</v>
      </c>
      <c r="B10" s="714"/>
      <c r="C10" s="718" t="s">
        <v>464</v>
      </c>
      <c r="D10" s="718"/>
      <c r="E10" s="718"/>
      <c r="F10" s="718"/>
      <c r="G10" s="718"/>
      <c r="H10" s="718"/>
      <c r="I10" s="718"/>
      <c r="J10" s="719"/>
    </row>
    <row r="11" spans="1:13" ht="48" x14ac:dyDescent="0.2">
      <c r="A11" s="720" t="s">
        <v>332</v>
      </c>
      <c r="B11" s="855" t="s">
        <v>333</v>
      </c>
      <c r="C11" s="856"/>
      <c r="D11" s="720" t="s">
        <v>334</v>
      </c>
      <c r="E11" s="661" t="s">
        <v>335</v>
      </c>
      <c r="F11" s="661" t="s">
        <v>336</v>
      </c>
      <c r="G11" s="661" t="s">
        <v>337</v>
      </c>
      <c r="H11" s="661" t="s">
        <v>36</v>
      </c>
      <c r="I11" s="720" t="s">
        <v>338</v>
      </c>
      <c r="J11" s="721"/>
      <c r="K11" s="722"/>
    </row>
    <row r="12" spans="1:13" ht="12.75" customHeight="1" x14ac:dyDescent="0.2">
      <c r="A12" s="857" t="s">
        <v>339</v>
      </c>
      <c r="B12" s="858"/>
      <c r="C12" s="859"/>
      <c r="D12" s="723"/>
      <c r="E12" s="723">
        <f>SUM(E13:E14)</f>
        <v>275247</v>
      </c>
      <c r="F12" s="723">
        <f>SUM(F13:F14)</f>
        <v>0</v>
      </c>
      <c r="G12" s="723">
        <f>E12+F12</f>
        <v>275247</v>
      </c>
      <c r="H12" s="723"/>
      <c r="I12" s="724"/>
      <c r="J12" s="721"/>
      <c r="K12" s="722"/>
    </row>
    <row r="13" spans="1:13" ht="60" x14ac:dyDescent="0.2">
      <c r="A13" s="847">
        <v>1</v>
      </c>
      <c r="B13" s="849" t="s">
        <v>465</v>
      </c>
      <c r="C13" s="850"/>
      <c r="D13" s="725">
        <v>5250</v>
      </c>
      <c r="E13" s="726">
        <v>265247</v>
      </c>
      <c r="F13" s="727"/>
      <c r="G13" s="728">
        <f t="shared" ref="G13:G14" si="0">E13+F13</f>
        <v>265247</v>
      </c>
      <c r="H13" s="729" t="s">
        <v>466</v>
      </c>
      <c r="I13" s="730" t="s">
        <v>467</v>
      </c>
      <c r="J13" s="721"/>
      <c r="K13" s="722"/>
    </row>
    <row r="14" spans="1:13" ht="24" x14ac:dyDescent="0.2">
      <c r="A14" s="848"/>
      <c r="B14" s="851"/>
      <c r="C14" s="852"/>
      <c r="D14" s="725">
        <v>2241</v>
      </c>
      <c r="E14" s="726">
        <v>10000</v>
      </c>
      <c r="F14" s="726"/>
      <c r="G14" s="728">
        <f t="shared" si="0"/>
        <v>10000</v>
      </c>
      <c r="H14" s="726"/>
      <c r="I14" s="724" t="s">
        <v>467</v>
      </c>
      <c r="J14" s="715"/>
    </row>
    <row r="15" spans="1:13" x14ac:dyDescent="0.2">
      <c r="A15" s="731"/>
      <c r="B15" s="731"/>
      <c r="C15" s="731"/>
      <c r="D15" s="731"/>
      <c r="E15" s="731"/>
      <c r="F15" s="731"/>
      <c r="G15" s="731"/>
      <c r="H15" s="731"/>
      <c r="I15" s="731"/>
      <c r="J15" s="715"/>
    </row>
    <row r="16" spans="1:13" x14ac:dyDescent="0.2">
      <c r="A16" s="714" t="s">
        <v>329</v>
      </c>
      <c r="B16" s="714"/>
      <c r="C16" s="714" t="s">
        <v>468</v>
      </c>
      <c r="D16" s="714"/>
      <c r="E16" s="714"/>
      <c r="F16" s="714"/>
      <c r="G16" s="714"/>
      <c r="H16" s="714"/>
      <c r="I16" s="714"/>
      <c r="J16" s="715"/>
    </row>
    <row r="17" spans="1:11" x14ac:dyDescent="0.2">
      <c r="A17" s="714" t="s">
        <v>331</v>
      </c>
      <c r="B17" s="714"/>
      <c r="C17" s="718" t="s">
        <v>469</v>
      </c>
      <c r="D17" s="718"/>
      <c r="E17" s="718"/>
      <c r="F17" s="718"/>
      <c r="G17" s="718"/>
      <c r="H17" s="718"/>
      <c r="I17" s="718"/>
      <c r="J17" s="719"/>
    </row>
    <row r="18" spans="1:11" ht="48" x14ac:dyDescent="0.2">
      <c r="A18" s="720" t="s">
        <v>332</v>
      </c>
      <c r="B18" s="855" t="s">
        <v>333</v>
      </c>
      <c r="C18" s="856"/>
      <c r="D18" s="720" t="s">
        <v>334</v>
      </c>
      <c r="E18" s="661" t="s">
        <v>335</v>
      </c>
      <c r="F18" s="661" t="s">
        <v>336</v>
      </c>
      <c r="G18" s="661" t="s">
        <v>337</v>
      </c>
      <c r="H18" s="661" t="s">
        <v>36</v>
      </c>
      <c r="I18" s="720" t="s">
        <v>338</v>
      </c>
      <c r="J18" s="721"/>
      <c r="K18" s="722"/>
    </row>
    <row r="19" spans="1:11" ht="12" customHeight="1" x14ac:dyDescent="0.2">
      <c r="A19" s="857" t="s">
        <v>339</v>
      </c>
      <c r="B19" s="858"/>
      <c r="C19" s="859"/>
      <c r="D19" s="723"/>
      <c r="E19" s="723">
        <f>SUM(E20:E21)</f>
        <v>30020</v>
      </c>
      <c r="F19" s="723">
        <f>SUM(F20:F21)</f>
        <v>0</v>
      </c>
      <c r="G19" s="723">
        <f>E19+F19</f>
        <v>30020</v>
      </c>
      <c r="H19" s="723"/>
      <c r="I19" s="724"/>
      <c r="J19" s="715"/>
    </row>
    <row r="20" spans="1:11" ht="24" x14ac:dyDescent="0.2">
      <c r="A20" s="847">
        <v>1</v>
      </c>
      <c r="B20" s="849" t="s">
        <v>470</v>
      </c>
      <c r="C20" s="850"/>
      <c r="D20" s="725">
        <v>5250</v>
      </c>
      <c r="E20" s="726">
        <v>28520</v>
      </c>
      <c r="F20" s="727"/>
      <c r="G20" s="728">
        <f t="shared" ref="G20:G21" si="1">E20+F20</f>
        <v>28520</v>
      </c>
      <c r="H20" s="729"/>
      <c r="I20" s="730" t="s">
        <v>471</v>
      </c>
      <c r="J20" s="715"/>
    </row>
    <row r="21" spans="1:11" ht="12.75" customHeight="1" x14ac:dyDescent="0.2">
      <c r="A21" s="848"/>
      <c r="B21" s="851"/>
      <c r="C21" s="852"/>
      <c r="D21" s="725">
        <v>2241</v>
      </c>
      <c r="E21" s="726">
        <v>1500</v>
      </c>
      <c r="F21" s="726"/>
      <c r="G21" s="728">
        <f t="shared" si="1"/>
        <v>1500</v>
      </c>
      <c r="H21" s="726"/>
      <c r="I21" s="724" t="s">
        <v>472</v>
      </c>
      <c r="J21" s="715"/>
    </row>
    <row r="22" spans="1:11" x14ac:dyDescent="0.2">
      <c r="A22" s="732"/>
      <c r="B22" s="733"/>
      <c r="C22" s="733"/>
      <c r="D22" s="734"/>
      <c r="E22" s="734"/>
      <c r="F22" s="734"/>
      <c r="G22" s="734"/>
      <c r="H22" s="734"/>
      <c r="I22" s="734"/>
      <c r="J22" s="715"/>
    </row>
    <row r="23" spans="1:11" x14ac:dyDescent="0.2">
      <c r="A23" s="714" t="s">
        <v>329</v>
      </c>
      <c r="B23" s="714"/>
      <c r="C23" s="735" t="s">
        <v>473</v>
      </c>
      <c r="D23" s="714"/>
      <c r="E23" s="714"/>
      <c r="F23" s="714"/>
      <c r="G23" s="714"/>
      <c r="H23" s="714"/>
      <c r="I23" s="714"/>
      <c r="J23" s="715"/>
    </row>
    <row r="24" spans="1:11" x14ac:dyDescent="0.2">
      <c r="A24" s="714" t="s">
        <v>331</v>
      </c>
      <c r="B24" s="714"/>
      <c r="C24" s="718" t="s">
        <v>474</v>
      </c>
      <c r="D24" s="718"/>
      <c r="E24" s="718"/>
      <c r="F24" s="718"/>
      <c r="G24" s="718"/>
      <c r="H24" s="718"/>
      <c r="I24" s="718"/>
      <c r="J24" s="719"/>
    </row>
    <row r="25" spans="1:11" ht="48" x14ac:dyDescent="0.2">
      <c r="A25" s="720" t="s">
        <v>332</v>
      </c>
      <c r="B25" s="855" t="s">
        <v>333</v>
      </c>
      <c r="C25" s="856"/>
      <c r="D25" s="720" t="s">
        <v>334</v>
      </c>
      <c r="E25" s="661" t="s">
        <v>335</v>
      </c>
      <c r="F25" s="661" t="s">
        <v>336</v>
      </c>
      <c r="G25" s="661" t="s">
        <v>337</v>
      </c>
      <c r="H25" s="661" t="s">
        <v>36</v>
      </c>
      <c r="I25" s="720" t="s">
        <v>338</v>
      </c>
      <c r="J25" s="721"/>
    </row>
    <row r="26" spans="1:11" ht="12" customHeight="1" x14ac:dyDescent="0.2">
      <c r="A26" s="857" t="s">
        <v>339</v>
      </c>
      <c r="B26" s="858"/>
      <c r="C26" s="859"/>
      <c r="D26" s="723"/>
      <c r="E26" s="723">
        <f>SUM(E27)</f>
        <v>9700</v>
      </c>
      <c r="F26" s="723">
        <f>SUM(F27)</f>
        <v>0</v>
      </c>
      <c r="G26" s="723">
        <f>E26+F26</f>
        <v>9700</v>
      </c>
      <c r="H26" s="723"/>
      <c r="I26" s="724"/>
      <c r="J26" s="715"/>
    </row>
    <row r="27" spans="1:11" ht="41.25" customHeight="1" x14ac:dyDescent="0.2">
      <c r="A27" s="736">
        <v>1</v>
      </c>
      <c r="B27" s="862" t="s">
        <v>475</v>
      </c>
      <c r="C27" s="863"/>
      <c r="D27" s="725">
        <v>5250</v>
      </c>
      <c r="E27" s="726">
        <v>9700</v>
      </c>
      <c r="F27" s="726"/>
      <c r="G27" s="728">
        <f>E27+F27</f>
        <v>9700</v>
      </c>
      <c r="H27" s="726"/>
      <c r="I27" s="737" t="s">
        <v>476</v>
      </c>
      <c r="J27" s="715"/>
    </row>
    <row r="28" spans="1:11" ht="12.75" customHeight="1" x14ac:dyDescent="0.2">
      <c r="A28" s="684"/>
      <c r="B28" s="684"/>
      <c r="C28" s="684"/>
      <c r="D28" s="738"/>
      <c r="E28" s="738"/>
      <c r="F28" s="738"/>
      <c r="G28" s="738"/>
      <c r="H28" s="738"/>
      <c r="I28" s="738"/>
    </row>
    <row r="29" spans="1:11" x14ac:dyDescent="0.2">
      <c r="A29" s="739" t="s">
        <v>329</v>
      </c>
      <c r="B29" s="739"/>
      <c r="C29" s="740" t="s">
        <v>477</v>
      </c>
      <c r="D29" s="739"/>
      <c r="E29" s="739"/>
      <c r="F29" s="739"/>
      <c r="G29" s="739"/>
      <c r="H29" s="739"/>
      <c r="I29" s="739"/>
    </row>
    <row r="30" spans="1:11" x14ac:dyDescent="0.2">
      <c r="A30" s="739" t="s">
        <v>331</v>
      </c>
      <c r="B30" s="739"/>
      <c r="C30" s="718" t="s">
        <v>9</v>
      </c>
      <c r="D30" s="718"/>
      <c r="E30" s="718"/>
      <c r="F30" s="718"/>
      <c r="G30" s="718"/>
      <c r="H30" s="718"/>
      <c r="I30" s="718"/>
      <c r="J30" s="719"/>
    </row>
    <row r="31" spans="1:11" ht="48" x14ac:dyDescent="0.2">
      <c r="A31" s="660" t="s">
        <v>332</v>
      </c>
      <c r="B31" s="864" t="s">
        <v>333</v>
      </c>
      <c r="C31" s="864"/>
      <c r="D31" s="660" t="s">
        <v>334</v>
      </c>
      <c r="E31" s="661" t="s">
        <v>335</v>
      </c>
      <c r="F31" s="661" t="s">
        <v>336</v>
      </c>
      <c r="G31" s="661" t="s">
        <v>337</v>
      </c>
      <c r="H31" s="661" t="s">
        <v>36</v>
      </c>
      <c r="I31" s="660" t="s">
        <v>338</v>
      </c>
      <c r="J31" s="722"/>
      <c r="K31" s="722"/>
    </row>
    <row r="32" spans="1:11" ht="12" customHeight="1" x14ac:dyDescent="0.2">
      <c r="A32" s="865" t="s">
        <v>339</v>
      </c>
      <c r="B32" s="865"/>
      <c r="C32" s="865"/>
      <c r="D32" s="723"/>
      <c r="E32" s="723">
        <f>SUM(E33:E45)</f>
        <v>374166</v>
      </c>
      <c r="F32" s="723">
        <f>SUM(F33:F45)</f>
        <v>374</v>
      </c>
      <c r="G32" s="723">
        <f>E32+F32</f>
        <v>374540</v>
      </c>
      <c r="H32" s="723"/>
      <c r="I32" s="723"/>
    </row>
    <row r="33" spans="1:10" ht="20.25" customHeight="1" x14ac:dyDescent="0.2">
      <c r="A33" s="847">
        <v>1</v>
      </c>
      <c r="B33" s="849" t="s">
        <v>478</v>
      </c>
      <c r="C33" s="850"/>
      <c r="D33" s="725">
        <v>5250</v>
      </c>
      <c r="E33" s="726">
        <v>18672</v>
      </c>
      <c r="F33" s="726"/>
      <c r="G33" s="728">
        <f t="shared" ref="G33:G45" si="2">E33+F33</f>
        <v>18672</v>
      </c>
      <c r="H33" s="726"/>
      <c r="I33" s="860" t="s">
        <v>479</v>
      </c>
    </row>
    <row r="34" spans="1:10" ht="20.25" customHeight="1" x14ac:dyDescent="0.2">
      <c r="A34" s="848"/>
      <c r="B34" s="851"/>
      <c r="C34" s="852"/>
      <c r="D34" s="725">
        <v>2241</v>
      </c>
      <c r="E34" s="726">
        <v>2000</v>
      </c>
      <c r="F34" s="669">
        <v>374</v>
      </c>
      <c r="G34" s="728">
        <f t="shared" si="2"/>
        <v>2374</v>
      </c>
      <c r="H34" s="729" t="s">
        <v>480</v>
      </c>
      <c r="I34" s="861"/>
    </row>
    <row r="35" spans="1:10" ht="18.75" customHeight="1" x14ac:dyDescent="0.2">
      <c r="A35" s="871">
        <v>2</v>
      </c>
      <c r="B35" s="872" t="s">
        <v>481</v>
      </c>
      <c r="C35" s="872"/>
      <c r="D35" s="725">
        <v>5250</v>
      </c>
      <c r="E35" s="726">
        <v>148145</v>
      </c>
      <c r="F35" s="725"/>
      <c r="G35" s="741">
        <f t="shared" si="2"/>
        <v>148145</v>
      </c>
      <c r="H35" s="726"/>
      <c r="I35" s="873" t="s">
        <v>482</v>
      </c>
    </row>
    <row r="36" spans="1:10" ht="18.75" customHeight="1" x14ac:dyDescent="0.2">
      <c r="A36" s="871"/>
      <c r="B36" s="872"/>
      <c r="C36" s="872"/>
      <c r="D36" s="725">
        <v>2244</v>
      </c>
      <c r="E36" s="726">
        <v>26805</v>
      </c>
      <c r="F36" s="725"/>
      <c r="G36" s="741">
        <f t="shared" si="2"/>
        <v>26805</v>
      </c>
      <c r="H36" s="726"/>
      <c r="I36" s="874"/>
    </row>
    <row r="37" spans="1:10" ht="18.75" customHeight="1" x14ac:dyDescent="0.2">
      <c r="A37" s="871"/>
      <c r="B37" s="872"/>
      <c r="C37" s="872"/>
      <c r="D37" s="725">
        <v>2241</v>
      </c>
      <c r="E37" s="726">
        <v>23000</v>
      </c>
      <c r="F37" s="725"/>
      <c r="G37" s="741">
        <f t="shared" si="2"/>
        <v>23000</v>
      </c>
      <c r="H37" s="726"/>
      <c r="I37" s="875"/>
    </row>
    <row r="38" spans="1:10" ht="24" x14ac:dyDescent="0.2">
      <c r="A38" s="736">
        <v>3</v>
      </c>
      <c r="B38" s="872" t="s">
        <v>483</v>
      </c>
      <c r="C38" s="872"/>
      <c r="D38" s="725">
        <v>2241</v>
      </c>
      <c r="E38" s="726">
        <v>67294</v>
      </c>
      <c r="F38" s="726"/>
      <c r="G38" s="728">
        <f t="shared" si="2"/>
        <v>67294</v>
      </c>
      <c r="H38" s="742"/>
      <c r="I38" s="737" t="s">
        <v>484</v>
      </c>
    </row>
    <row r="39" spans="1:10" x14ac:dyDescent="0.2">
      <c r="A39" s="871">
        <v>4</v>
      </c>
      <c r="B39" s="872" t="s">
        <v>485</v>
      </c>
      <c r="C39" s="872"/>
      <c r="D39" s="725">
        <v>5250</v>
      </c>
      <c r="E39" s="726">
        <v>49645</v>
      </c>
      <c r="F39" s="725"/>
      <c r="G39" s="728">
        <f t="shared" si="2"/>
        <v>49645</v>
      </c>
      <c r="H39" s="726"/>
      <c r="I39" s="860" t="s">
        <v>486</v>
      </c>
    </row>
    <row r="40" spans="1:10" ht="19.5" customHeight="1" x14ac:dyDescent="0.2">
      <c r="A40" s="871"/>
      <c r="B40" s="872"/>
      <c r="C40" s="872"/>
      <c r="D40" s="725">
        <v>2241</v>
      </c>
      <c r="E40" s="726">
        <v>4000</v>
      </c>
      <c r="F40" s="726"/>
      <c r="G40" s="728">
        <f t="shared" si="2"/>
        <v>4000</v>
      </c>
      <c r="H40" s="726"/>
      <c r="I40" s="861"/>
    </row>
    <row r="41" spans="1:10" ht="29.25" customHeight="1" x14ac:dyDescent="0.2">
      <c r="A41" s="871"/>
      <c r="B41" s="872"/>
      <c r="C41" s="872"/>
      <c r="D41" s="725">
        <v>2244</v>
      </c>
      <c r="E41" s="726">
        <v>2000</v>
      </c>
      <c r="F41" s="726"/>
      <c r="G41" s="728">
        <f t="shared" si="2"/>
        <v>2000</v>
      </c>
      <c r="H41" s="726"/>
      <c r="I41" s="737" t="s">
        <v>487</v>
      </c>
    </row>
    <row r="42" spans="1:10" ht="24" x14ac:dyDescent="0.2">
      <c r="A42" s="736">
        <v>5</v>
      </c>
      <c r="B42" s="872" t="s">
        <v>488</v>
      </c>
      <c r="C42" s="872"/>
      <c r="D42" s="725">
        <v>2241</v>
      </c>
      <c r="E42" s="726">
        <v>10510</v>
      </c>
      <c r="F42" s="725"/>
      <c r="G42" s="728">
        <f t="shared" si="2"/>
        <v>10510</v>
      </c>
      <c r="H42" s="726"/>
      <c r="I42" s="737" t="s">
        <v>489</v>
      </c>
    </row>
    <row r="43" spans="1:10" ht="50.25" customHeight="1" x14ac:dyDescent="0.2">
      <c r="A43" s="736">
        <v>6</v>
      </c>
      <c r="B43" s="872" t="s">
        <v>490</v>
      </c>
      <c r="C43" s="872"/>
      <c r="D43" s="725">
        <v>2244</v>
      </c>
      <c r="E43" s="726">
        <v>5895</v>
      </c>
      <c r="F43" s="725"/>
      <c r="G43" s="728">
        <f t="shared" si="2"/>
        <v>5895</v>
      </c>
      <c r="H43" s="726"/>
      <c r="I43" s="737" t="s">
        <v>491</v>
      </c>
    </row>
    <row r="44" spans="1:10" ht="41.25" customHeight="1" x14ac:dyDescent="0.2">
      <c r="A44" s="736">
        <v>7</v>
      </c>
      <c r="B44" s="872" t="s">
        <v>492</v>
      </c>
      <c r="C44" s="872"/>
      <c r="D44" s="725">
        <v>2241</v>
      </c>
      <c r="E44" s="726">
        <v>1200</v>
      </c>
      <c r="F44" s="726"/>
      <c r="G44" s="728">
        <f t="shared" si="2"/>
        <v>1200</v>
      </c>
      <c r="H44" s="726"/>
      <c r="I44" s="737" t="s">
        <v>493</v>
      </c>
    </row>
    <row r="45" spans="1:10" ht="31.5" customHeight="1" x14ac:dyDescent="0.2">
      <c r="A45" s="736">
        <v>8</v>
      </c>
      <c r="B45" s="872" t="s">
        <v>494</v>
      </c>
      <c r="C45" s="872"/>
      <c r="D45" s="725">
        <v>2239</v>
      </c>
      <c r="E45" s="726">
        <v>15000</v>
      </c>
      <c r="F45" s="726"/>
      <c r="G45" s="728">
        <f t="shared" si="2"/>
        <v>15000</v>
      </c>
      <c r="H45" s="726"/>
      <c r="I45" s="737" t="s">
        <v>495</v>
      </c>
    </row>
    <row r="46" spans="1:10" x14ac:dyDescent="0.2">
      <c r="A46" s="743"/>
      <c r="B46" s="674"/>
      <c r="C46" s="674"/>
      <c r="D46" s="738"/>
      <c r="E46" s="738"/>
      <c r="F46" s="738"/>
      <c r="G46" s="738"/>
      <c r="H46" s="738"/>
      <c r="I46" s="738"/>
    </row>
    <row r="47" spans="1:10" x14ac:dyDescent="0.2">
      <c r="A47" s="739" t="s">
        <v>329</v>
      </c>
      <c r="B47" s="739"/>
      <c r="C47" s="740" t="s">
        <v>384</v>
      </c>
      <c r="D47" s="739"/>
      <c r="E47" s="739"/>
      <c r="F47" s="739"/>
      <c r="G47" s="739"/>
      <c r="H47" s="739"/>
      <c r="I47" s="739"/>
    </row>
    <row r="48" spans="1:10" x14ac:dyDescent="0.2">
      <c r="A48" s="739" t="s">
        <v>331</v>
      </c>
      <c r="B48" s="739"/>
      <c r="C48" s="718" t="s">
        <v>385</v>
      </c>
      <c r="D48" s="718"/>
      <c r="E48" s="718"/>
      <c r="F48" s="718"/>
      <c r="G48" s="718"/>
      <c r="H48" s="718"/>
      <c r="I48" s="718"/>
      <c r="J48" s="719"/>
    </row>
    <row r="49" spans="1:10" ht="48" x14ac:dyDescent="0.2">
      <c r="A49" s="660" t="s">
        <v>332</v>
      </c>
      <c r="B49" s="876" t="s">
        <v>333</v>
      </c>
      <c r="C49" s="877"/>
      <c r="D49" s="660" t="s">
        <v>334</v>
      </c>
      <c r="E49" s="661" t="s">
        <v>335</v>
      </c>
      <c r="F49" s="661" t="s">
        <v>336</v>
      </c>
      <c r="G49" s="661" t="s">
        <v>337</v>
      </c>
      <c r="H49" s="661" t="s">
        <v>36</v>
      </c>
      <c r="I49" s="660" t="s">
        <v>338</v>
      </c>
      <c r="J49" s="722"/>
    </row>
    <row r="50" spans="1:10" ht="12" customHeight="1" x14ac:dyDescent="0.2">
      <c r="A50" s="868" t="s">
        <v>339</v>
      </c>
      <c r="B50" s="869"/>
      <c r="C50" s="870"/>
      <c r="D50" s="744"/>
      <c r="E50" s="744">
        <f>SUM(E51:E57)</f>
        <v>172521</v>
      </c>
      <c r="F50" s="744">
        <f>SUM(F51:F57)</f>
        <v>0</v>
      </c>
      <c r="G50" s="744">
        <f>E50+F50</f>
        <v>172521</v>
      </c>
      <c r="H50" s="744"/>
      <c r="I50" s="744"/>
    </row>
    <row r="51" spans="1:10" ht="18.75" customHeight="1" x14ac:dyDescent="0.2">
      <c r="A51" s="745">
        <v>1</v>
      </c>
      <c r="B51" s="866" t="s">
        <v>496</v>
      </c>
      <c r="C51" s="867"/>
      <c r="D51" s="723">
        <v>5250</v>
      </c>
      <c r="E51" s="728">
        <v>10859</v>
      </c>
      <c r="F51" s="728"/>
      <c r="G51" s="746">
        <f t="shared" ref="G51:G57" si="3">E51+F51</f>
        <v>10859</v>
      </c>
      <c r="H51" s="728"/>
      <c r="I51" s="724" t="s">
        <v>497</v>
      </c>
    </row>
    <row r="52" spans="1:10" ht="45.75" customHeight="1" x14ac:dyDescent="0.2">
      <c r="A52" s="745">
        <v>2</v>
      </c>
      <c r="B52" s="866" t="s">
        <v>498</v>
      </c>
      <c r="C52" s="867"/>
      <c r="D52" s="723">
        <v>5250</v>
      </c>
      <c r="E52" s="728">
        <v>724</v>
      </c>
      <c r="F52" s="728"/>
      <c r="G52" s="746">
        <f t="shared" si="3"/>
        <v>724</v>
      </c>
      <c r="H52" s="728"/>
      <c r="I52" s="724" t="s">
        <v>499</v>
      </c>
    </row>
    <row r="53" spans="1:10" ht="41.25" customHeight="1" x14ac:dyDescent="0.2">
      <c r="A53" s="745">
        <v>3</v>
      </c>
      <c r="B53" s="866" t="s">
        <v>500</v>
      </c>
      <c r="C53" s="867"/>
      <c r="D53" s="723">
        <v>5250</v>
      </c>
      <c r="E53" s="728">
        <v>5500</v>
      </c>
      <c r="F53" s="728"/>
      <c r="G53" s="746">
        <f t="shared" si="3"/>
        <v>5500</v>
      </c>
      <c r="H53" s="728"/>
      <c r="I53" s="724" t="s">
        <v>499</v>
      </c>
    </row>
    <row r="54" spans="1:10" ht="40.5" customHeight="1" x14ac:dyDescent="0.2">
      <c r="A54" s="745">
        <v>4</v>
      </c>
      <c r="B54" s="866" t="s">
        <v>501</v>
      </c>
      <c r="C54" s="867"/>
      <c r="D54" s="723">
        <v>5250</v>
      </c>
      <c r="E54" s="728">
        <v>116558</v>
      </c>
      <c r="F54" s="728"/>
      <c r="G54" s="746">
        <f t="shared" si="3"/>
        <v>116558</v>
      </c>
      <c r="H54" s="728"/>
      <c r="I54" s="724" t="s">
        <v>499</v>
      </c>
    </row>
    <row r="55" spans="1:10" ht="42" customHeight="1" x14ac:dyDescent="0.2">
      <c r="A55" s="745">
        <v>5</v>
      </c>
      <c r="B55" s="866" t="s">
        <v>502</v>
      </c>
      <c r="C55" s="867"/>
      <c r="D55" s="723">
        <v>5250</v>
      </c>
      <c r="E55" s="728">
        <v>4300</v>
      </c>
      <c r="F55" s="728"/>
      <c r="G55" s="746">
        <f t="shared" si="3"/>
        <v>4300</v>
      </c>
      <c r="H55" s="728"/>
      <c r="I55" s="724" t="s">
        <v>503</v>
      </c>
    </row>
    <row r="56" spans="1:10" ht="30" customHeight="1" x14ac:dyDescent="0.2">
      <c r="A56" s="745">
        <v>6</v>
      </c>
      <c r="B56" s="866" t="s">
        <v>504</v>
      </c>
      <c r="C56" s="867"/>
      <c r="D56" s="723">
        <v>5250</v>
      </c>
      <c r="E56" s="728">
        <v>30580</v>
      </c>
      <c r="F56" s="728"/>
      <c r="G56" s="746">
        <f t="shared" si="3"/>
        <v>30580</v>
      </c>
      <c r="H56" s="728"/>
      <c r="I56" s="724" t="s">
        <v>505</v>
      </c>
    </row>
    <row r="57" spans="1:10" x14ac:dyDescent="0.2">
      <c r="A57" s="745">
        <v>7</v>
      </c>
      <c r="B57" s="866" t="s">
        <v>506</v>
      </c>
      <c r="C57" s="867"/>
      <c r="D57" s="723">
        <v>2241</v>
      </c>
      <c r="E57" s="728">
        <v>4000</v>
      </c>
      <c r="F57" s="723"/>
      <c r="G57" s="746">
        <f t="shared" si="3"/>
        <v>4000</v>
      </c>
      <c r="H57" s="726"/>
      <c r="I57" s="724" t="s">
        <v>507</v>
      </c>
    </row>
    <row r="58" spans="1:10" x14ac:dyDescent="0.2">
      <c r="A58" s="747"/>
      <c r="B58" s="747"/>
      <c r="C58" s="747"/>
      <c r="D58" s="748"/>
      <c r="E58" s="748"/>
      <c r="F58" s="748"/>
      <c r="G58" s="748"/>
      <c r="H58" s="748"/>
      <c r="I58" s="748"/>
      <c r="J58" s="715"/>
    </row>
    <row r="59" spans="1:10" x14ac:dyDescent="0.2">
      <c r="A59" s="714" t="s">
        <v>329</v>
      </c>
      <c r="B59" s="714"/>
      <c r="C59" s="735" t="s">
        <v>508</v>
      </c>
      <c r="D59" s="714"/>
      <c r="E59" s="714"/>
      <c r="F59" s="714"/>
      <c r="G59" s="714"/>
      <c r="H59" s="714"/>
      <c r="I59" s="714"/>
      <c r="J59" s="715"/>
    </row>
    <row r="60" spans="1:10" x14ac:dyDescent="0.2">
      <c r="A60" s="714" t="s">
        <v>331</v>
      </c>
      <c r="B60" s="714"/>
      <c r="C60" s="718" t="s">
        <v>509</v>
      </c>
      <c r="D60" s="718"/>
      <c r="E60" s="718"/>
      <c r="F60" s="718"/>
      <c r="G60" s="718"/>
      <c r="H60" s="718"/>
      <c r="I60" s="718"/>
      <c r="J60" s="719"/>
    </row>
    <row r="61" spans="1:10" ht="48" x14ac:dyDescent="0.2">
      <c r="A61" s="720" t="s">
        <v>332</v>
      </c>
      <c r="B61" s="879" t="s">
        <v>333</v>
      </c>
      <c r="C61" s="879"/>
      <c r="D61" s="720" t="s">
        <v>334</v>
      </c>
      <c r="E61" s="661" t="s">
        <v>335</v>
      </c>
      <c r="F61" s="661" t="s">
        <v>336</v>
      </c>
      <c r="G61" s="661" t="s">
        <v>337</v>
      </c>
      <c r="H61" s="661" t="s">
        <v>36</v>
      </c>
      <c r="I61" s="720" t="s">
        <v>338</v>
      </c>
      <c r="J61" s="721"/>
    </row>
    <row r="62" spans="1:10" ht="12" customHeight="1" x14ac:dyDescent="0.2">
      <c r="A62" s="865" t="s">
        <v>339</v>
      </c>
      <c r="B62" s="865"/>
      <c r="C62" s="865"/>
      <c r="D62" s="723"/>
      <c r="E62" s="723">
        <f>SUM(E63:E64)</f>
        <v>11500</v>
      </c>
      <c r="F62" s="723">
        <f t="shared" ref="F62:G62" si="4">SUM(F63:F64)</f>
        <v>0</v>
      </c>
      <c r="G62" s="723">
        <f t="shared" si="4"/>
        <v>11500</v>
      </c>
      <c r="H62" s="723"/>
      <c r="I62" s="723"/>
      <c r="J62" s="715"/>
    </row>
    <row r="63" spans="1:10" ht="27" customHeight="1" x14ac:dyDescent="0.2">
      <c r="A63" s="871">
        <v>1</v>
      </c>
      <c r="B63" s="872" t="s">
        <v>510</v>
      </c>
      <c r="C63" s="872"/>
      <c r="D63" s="725">
        <v>5250</v>
      </c>
      <c r="E63" s="726">
        <v>10000</v>
      </c>
      <c r="F63" s="726"/>
      <c r="G63" s="728">
        <f t="shared" ref="G63:G64" si="5">E63+F63</f>
        <v>10000</v>
      </c>
      <c r="H63" s="726"/>
      <c r="I63" s="878" t="s">
        <v>511</v>
      </c>
      <c r="J63" s="715"/>
    </row>
    <row r="64" spans="1:10" x14ac:dyDescent="0.2">
      <c r="A64" s="871"/>
      <c r="B64" s="872"/>
      <c r="C64" s="872"/>
      <c r="D64" s="725">
        <v>2241</v>
      </c>
      <c r="E64" s="726">
        <v>1500</v>
      </c>
      <c r="F64" s="725"/>
      <c r="G64" s="728">
        <f t="shared" si="5"/>
        <v>1500</v>
      </c>
      <c r="H64" s="726"/>
      <c r="I64" s="878"/>
      <c r="J64" s="715"/>
    </row>
    <row r="65" spans="1:10" x14ac:dyDescent="0.2">
      <c r="A65" s="749"/>
      <c r="B65" s="750"/>
      <c r="C65" s="750"/>
      <c r="D65" s="751"/>
      <c r="E65" s="751"/>
      <c r="F65" s="751"/>
      <c r="G65" s="751"/>
      <c r="H65" s="751"/>
      <c r="I65" s="751"/>
      <c r="J65" s="715"/>
    </row>
    <row r="66" spans="1:10" x14ac:dyDescent="0.2">
      <c r="A66" s="714" t="s">
        <v>329</v>
      </c>
      <c r="B66" s="714"/>
      <c r="C66" s="735" t="s">
        <v>512</v>
      </c>
      <c r="D66" s="714"/>
      <c r="E66" s="714"/>
      <c r="F66" s="714"/>
      <c r="G66" s="714"/>
      <c r="H66" s="714"/>
      <c r="I66" s="714"/>
      <c r="J66" s="715"/>
    </row>
    <row r="67" spans="1:10" x14ac:dyDescent="0.2">
      <c r="A67" s="714" t="s">
        <v>331</v>
      </c>
      <c r="B67" s="714"/>
      <c r="C67" s="718" t="s">
        <v>513</v>
      </c>
      <c r="D67" s="718"/>
      <c r="E67" s="718"/>
      <c r="F67" s="718"/>
      <c r="G67" s="718"/>
      <c r="H67" s="718"/>
      <c r="I67" s="718"/>
      <c r="J67" s="719"/>
    </row>
    <row r="68" spans="1:10" ht="48" x14ac:dyDescent="0.2">
      <c r="A68" s="720" t="s">
        <v>332</v>
      </c>
      <c r="B68" s="855" t="s">
        <v>333</v>
      </c>
      <c r="C68" s="856"/>
      <c r="D68" s="720" t="s">
        <v>334</v>
      </c>
      <c r="E68" s="661" t="s">
        <v>335</v>
      </c>
      <c r="F68" s="661" t="s">
        <v>336</v>
      </c>
      <c r="G68" s="661" t="s">
        <v>337</v>
      </c>
      <c r="H68" s="661" t="s">
        <v>36</v>
      </c>
      <c r="I68" s="720" t="s">
        <v>338</v>
      </c>
      <c r="J68" s="721"/>
    </row>
    <row r="69" spans="1:10" ht="12" customHeight="1" x14ac:dyDescent="0.2">
      <c r="A69" s="857" t="s">
        <v>339</v>
      </c>
      <c r="B69" s="858"/>
      <c r="C69" s="859"/>
      <c r="D69" s="723"/>
      <c r="E69" s="723">
        <f>SUM(E70:E71)</f>
        <v>249640</v>
      </c>
      <c r="F69" s="723">
        <f>SUM(F70:F71)</f>
        <v>0</v>
      </c>
      <c r="G69" s="723">
        <f>E69+F69</f>
        <v>249640</v>
      </c>
      <c r="H69" s="723"/>
      <c r="I69" s="723"/>
      <c r="J69" s="715"/>
    </row>
    <row r="70" spans="1:10" ht="24" customHeight="1" x14ac:dyDescent="0.2">
      <c r="A70" s="847">
        <v>1</v>
      </c>
      <c r="B70" s="849" t="s">
        <v>514</v>
      </c>
      <c r="C70" s="850"/>
      <c r="D70" s="725">
        <v>5250</v>
      </c>
      <c r="E70" s="726">
        <v>247640</v>
      </c>
      <c r="F70" s="726"/>
      <c r="G70" s="728">
        <f t="shared" ref="G70:G71" si="6">E70+F70</f>
        <v>247640</v>
      </c>
      <c r="H70" s="726"/>
      <c r="I70" s="860" t="s">
        <v>515</v>
      </c>
      <c r="J70" s="715"/>
    </row>
    <row r="71" spans="1:10" ht="27" customHeight="1" x14ac:dyDescent="0.2">
      <c r="A71" s="848"/>
      <c r="B71" s="851"/>
      <c r="C71" s="852"/>
      <c r="D71" s="725">
        <v>2241</v>
      </c>
      <c r="E71" s="726">
        <v>2000</v>
      </c>
      <c r="F71" s="726"/>
      <c r="G71" s="728">
        <f t="shared" si="6"/>
        <v>2000</v>
      </c>
      <c r="H71" s="726"/>
      <c r="I71" s="861"/>
    </row>
    <row r="72" spans="1:10" ht="12.75" customHeight="1" x14ac:dyDescent="0.2">
      <c r="A72" s="684"/>
      <c r="B72" s="684"/>
      <c r="C72" s="684"/>
      <c r="D72" s="752"/>
      <c r="E72" s="752"/>
      <c r="F72" s="752"/>
      <c r="G72" s="752"/>
      <c r="H72" s="752"/>
      <c r="I72" s="752"/>
    </row>
    <row r="73" spans="1:10" x14ac:dyDescent="0.2">
      <c r="A73" s="739" t="s">
        <v>329</v>
      </c>
      <c r="B73" s="739"/>
      <c r="C73" s="740" t="s">
        <v>516</v>
      </c>
      <c r="D73" s="739"/>
      <c r="E73" s="739"/>
      <c r="F73" s="739"/>
      <c r="G73" s="739"/>
      <c r="H73" s="739"/>
      <c r="I73" s="739"/>
    </row>
    <row r="74" spans="1:10" x14ac:dyDescent="0.2">
      <c r="A74" s="739" t="s">
        <v>331</v>
      </c>
      <c r="B74" s="739"/>
      <c r="C74" s="718" t="s">
        <v>517</v>
      </c>
      <c r="D74" s="718"/>
      <c r="E74" s="718"/>
      <c r="F74" s="718"/>
      <c r="G74" s="718"/>
      <c r="H74" s="718"/>
      <c r="I74" s="718"/>
      <c r="J74" s="719"/>
    </row>
    <row r="75" spans="1:10" ht="48" x14ac:dyDescent="0.2">
      <c r="A75" s="660" t="s">
        <v>332</v>
      </c>
      <c r="B75" s="876" t="s">
        <v>333</v>
      </c>
      <c r="C75" s="877"/>
      <c r="D75" s="660" t="s">
        <v>334</v>
      </c>
      <c r="E75" s="661" t="s">
        <v>335</v>
      </c>
      <c r="F75" s="661" t="s">
        <v>336</v>
      </c>
      <c r="G75" s="661" t="s">
        <v>337</v>
      </c>
      <c r="H75" s="661" t="s">
        <v>36</v>
      </c>
      <c r="I75" s="660" t="s">
        <v>338</v>
      </c>
      <c r="J75" s="722"/>
    </row>
    <row r="76" spans="1:10" ht="12" customHeight="1" x14ac:dyDescent="0.2">
      <c r="A76" s="868" t="s">
        <v>339</v>
      </c>
      <c r="B76" s="869"/>
      <c r="C76" s="870"/>
      <c r="D76" s="744"/>
      <c r="E76" s="744">
        <f>SUM(E77:E78)</f>
        <v>149811</v>
      </c>
      <c r="F76" s="744">
        <f>SUM(F77:F78)</f>
        <v>0</v>
      </c>
      <c r="G76" s="744">
        <f>E76+F76</f>
        <v>149811</v>
      </c>
      <c r="H76" s="744"/>
      <c r="I76" s="753"/>
    </row>
    <row r="77" spans="1:10" ht="17.25" customHeight="1" x14ac:dyDescent="0.2">
      <c r="A77" s="880">
        <v>1</v>
      </c>
      <c r="B77" s="849" t="s">
        <v>518</v>
      </c>
      <c r="C77" s="850"/>
      <c r="D77" s="725">
        <v>5250</v>
      </c>
      <c r="E77" s="726">
        <v>144261</v>
      </c>
      <c r="F77" s="725"/>
      <c r="G77" s="746">
        <f t="shared" ref="G77:G78" si="7">E77+F77</f>
        <v>144261</v>
      </c>
      <c r="H77" s="726"/>
      <c r="I77" s="860" t="s">
        <v>519</v>
      </c>
    </row>
    <row r="78" spans="1:10" ht="23.25" customHeight="1" x14ac:dyDescent="0.2">
      <c r="A78" s="881"/>
      <c r="B78" s="882"/>
      <c r="C78" s="883"/>
      <c r="D78" s="725">
        <v>2241</v>
      </c>
      <c r="E78" s="726">
        <v>5550</v>
      </c>
      <c r="F78" s="725"/>
      <c r="G78" s="746">
        <f t="shared" si="7"/>
        <v>5550</v>
      </c>
      <c r="H78" s="726"/>
      <c r="I78" s="861"/>
    </row>
    <row r="79" spans="1:10" x14ac:dyDescent="0.2">
      <c r="A79" s="754"/>
      <c r="B79" s="755"/>
      <c r="C79" s="755"/>
      <c r="D79" s="756"/>
      <c r="E79" s="756"/>
      <c r="F79" s="756"/>
      <c r="G79" s="756"/>
      <c r="H79" s="756"/>
      <c r="I79" s="756"/>
    </row>
    <row r="80" spans="1:10" x14ac:dyDescent="0.2">
      <c r="A80" s="739" t="s">
        <v>329</v>
      </c>
      <c r="B80" s="739"/>
      <c r="C80" s="740" t="s">
        <v>520</v>
      </c>
      <c r="D80" s="739"/>
      <c r="E80" s="739"/>
      <c r="F80" s="739"/>
      <c r="G80" s="739"/>
      <c r="H80" s="739"/>
      <c r="I80" s="739"/>
    </row>
    <row r="81" spans="1:11" x14ac:dyDescent="0.2">
      <c r="A81" s="739" t="s">
        <v>331</v>
      </c>
      <c r="B81" s="739"/>
      <c r="C81" s="718" t="s">
        <v>394</v>
      </c>
      <c r="D81" s="718"/>
      <c r="E81" s="718"/>
      <c r="F81" s="718"/>
      <c r="G81" s="718"/>
      <c r="H81" s="718"/>
      <c r="I81" s="718"/>
      <c r="J81" s="719"/>
    </row>
    <row r="82" spans="1:11" ht="48" x14ac:dyDescent="0.2">
      <c r="A82" s="660" t="s">
        <v>332</v>
      </c>
      <c r="B82" s="864" t="s">
        <v>333</v>
      </c>
      <c r="C82" s="864"/>
      <c r="D82" s="660" t="s">
        <v>334</v>
      </c>
      <c r="E82" s="661" t="s">
        <v>335</v>
      </c>
      <c r="F82" s="661" t="s">
        <v>336</v>
      </c>
      <c r="G82" s="661" t="s">
        <v>337</v>
      </c>
      <c r="H82" s="661" t="s">
        <v>36</v>
      </c>
      <c r="I82" s="660" t="s">
        <v>338</v>
      </c>
      <c r="J82" s="722"/>
    </row>
    <row r="83" spans="1:11" ht="12" customHeight="1" x14ac:dyDescent="0.2">
      <c r="A83" s="884" t="s">
        <v>339</v>
      </c>
      <c r="B83" s="884"/>
      <c r="C83" s="884"/>
      <c r="D83" s="744"/>
      <c r="E83" s="744">
        <f>SUM(E84:E91)</f>
        <v>195658</v>
      </c>
      <c r="F83" s="744">
        <f>SUM(F84:F91)</f>
        <v>0</v>
      </c>
      <c r="G83" s="744">
        <f>E83+F83</f>
        <v>195658</v>
      </c>
      <c r="H83" s="744"/>
      <c r="I83" s="744"/>
    </row>
    <row r="84" spans="1:11" ht="21" customHeight="1" x14ac:dyDescent="0.2">
      <c r="A84" s="665">
        <v>1</v>
      </c>
      <c r="B84" s="862" t="s">
        <v>506</v>
      </c>
      <c r="C84" s="863"/>
      <c r="D84" s="725">
        <v>2241</v>
      </c>
      <c r="E84" s="726">
        <v>40000</v>
      </c>
      <c r="F84" s="726"/>
      <c r="G84" s="746">
        <f t="shared" ref="G84:G91" si="8">E84+F84</f>
        <v>40000</v>
      </c>
      <c r="H84" s="726"/>
      <c r="I84" s="878" t="s">
        <v>521</v>
      </c>
    </row>
    <row r="85" spans="1:11" ht="18" customHeight="1" x14ac:dyDescent="0.2">
      <c r="A85" s="665">
        <v>2</v>
      </c>
      <c r="B85" s="862" t="s">
        <v>522</v>
      </c>
      <c r="C85" s="863"/>
      <c r="D85" s="725">
        <v>2275</v>
      </c>
      <c r="E85" s="726">
        <v>76995</v>
      </c>
      <c r="F85" s="725"/>
      <c r="G85" s="746">
        <f t="shared" si="8"/>
        <v>76995</v>
      </c>
      <c r="H85" s="757"/>
      <c r="I85" s="878"/>
    </row>
    <row r="86" spans="1:11" ht="24" x14ac:dyDescent="0.2">
      <c r="A86" s="665">
        <v>3</v>
      </c>
      <c r="B86" s="872" t="s">
        <v>523</v>
      </c>
      <c r="C86" s="872"/>
      <c r="D86" s="725">
        <v>5250</v>
      </c>
      <c r="E86" s="726">
        <v>25910</v>
      </c>
      <c r="F86" s="725"/>
      <c r="G86" s="746">
        <f t="shared" si="8"/>
        <v>25910</v>
      </c>
      <c r="H86" s="757"/>
      <c r="I86" s="737" t="s">
        <v>521</v>
      </c>
    </row>
    <row r="87" spans="1:11" ht="24" x14ac:dyDescent="0.2">
      <c r="A87" s="665">
        <v>4</v>
      </c>
      <c r="B87" s="872" t="s">
        <v>524</v>
      </c>
      <c r="C87" s="872"/>
      <c r="D87" s="725">
        <v>5250</v>
      </c>
      <c r="E87" s="726">
        <v>13420</v>
      </c>
      <c r="F87" s="726"/>
      <c r="G87" s="746">
        <f t="shared" si="8"/>
        <v>13420</v>
      </c>
      <c r="H87" s="726"/>
      <c r="I87" s="737" t="s">
        <v>521</v>
      </c>
    </row>
    <row r="88" spans="1:11" ht="24" x14ac:dyDescent="0.2">
      <c r="A88" s="665">
        <v>5</v>
      </c>
      <c r="B88" s="862" t="s">
        <v>525</v>
      </c>
      <c r="C88" s="863"/>
      <c r="D88" s="725">
        <v>5250</v>
      </c>
      <c r="E88" s="726">
        <v>24751</v>
      </c>
      <c r="F88" s="725"/>
      <c r="G88" s="746">
        <f t="shared" si="8"/>
        <v>24751</v>
      </c>
      <c r="H88" s="757"/>
      <c r="I88" s="737" t="s">
        <v>521</v>
      </c>
    </row>
    <row r="89" spans="1:11" ht="24" x14ac:dyDescent="0.2">
      <c r="A89" s="665">
        <v>6</v>
      </c>
      <c r="B89" s="862" t="s">
        <v>526</v>
      </c>
      <c r="C89" s="863"/>
      <c r="D89" s="725">
        <v>5250</v>
      </c>
      <c r="E89" s="726">
        <v>10907</v>
      </c>
      <c r="F89" s="725"/>
      <c r="G89" s="746">
        <f t="shared" si="8"/>
        <v>10907</v>
      </c>
      <c r="H89" s="757"/>
      <c r="I89" s="737" t="s">
        <v>521</v>
      </c>
    </row>
    <row r="90" spans="1:11" ht="24" x14ac:dyDescent="0.2">
      <c r="A90" s="665">
        <v>7</v>
      </c>
      <c r="B90" s="862" t="s">
        <v>527</v>
      </c>
      <c r="C90" s="863"/>
      <c r="D90" s="725">
        <v>5250</v>
      </c>
      <c r="E90" s="726">
        <v>1675</v>
      </c>
      <c r="F90" s="725"/>
      <c r="G90" s="746">
        <f t="shared" si="8"/>
        <v>1675</v>
      </c>
      <c r="H90" s="757"/>
      <c r="I90" s="737" t="s">
        <v>521</v>
      </c>
    </row>
    <row r="91" spans="1:11" ht="40.5" customHeight="1" x14ac:dyDescent="0.2">
      <c r="A91" s="665">
        <v>8</v>
      </c>
      <c r="B91" s="862" t="s">
        <v>494</v>
      </c>
      <c r="C91" s="863"/>
      <c r="D91" s="758">
        <v>2239</v>
      </c>
      <c r="E91" s="726">
        <v>2000</v>
      </c>
      <c r="F91" s="726"/>
      <c r="G91" s="746">
        <f t="shared" si="8"/>
        <v>2000</v>
      </c>
      <c r="H91" s="726"/>
      <c r="I91" s="737" t="s">
        <v>528</v>
      </c>
    </row>
    <row r="92" spans="1:11" x14ac:dyDescent="0.2">
      <c r="A92" s="743"/>
      <c r="B92" s="674"/>
      <c r="C92" s="674"/>
      <c r="D92" s="738"/>
      <c r="E92" s="738"/>
      <c r="F92" s="738"/>
      <c r="G92" s="738"/>
      <c r="H92" s="738"/>
      <c r="I92" s="738"/>
    </row>
    <row r="93" spans="1:11" x14ac:dyDescent="0.2">
      <c r="A93" s="739" t="s">
        <v>329</v>
      </c>
      <c r="B93" s="739"/>
      <c r="C93" s="740" t="s">
        <v>529</v>
      </c>
      <c r="D93" s="739"/>
      <c r="E93" s="739"/>
      <c r="F93" s="739"/>
      <c r="G93" s="739"/>
      <c r="H93" s="739"/>
      <c r="I93" s="739"/>
    </row>
    <row r="94" spans="1:11" x14ac:dyDescent="0.2">
      <c r="A94" s="739" t="s">
        <v>331</v>
      </c>
      <c r="B94" s="739"/>
      <c r="C94" s="718" t="s">
        <v>530</v>
      </c>
      <c r="D94" s="718"/>
      <c r="E94" s="718"/>
      <c r="F94" s="718"/>
      <c r="G94" s="718"/>
      <c r="H94" s="718"/>
      <c r="I94" s="718"/>
      <c r="J94" s="719"/>
    </row>
    <row r="95" spans="1:11" ht="48" x14ac:dyDescent="0.2">
      <c r="A95" s="720" t="s">
        <v>332</v>
      </c>
      <c r="B95" s="855" t="s">
        <v>333</v>
      </c>
      <c r="C95" s="856"/>
      <c r="D95" s="720" t="s">
        <v>334</v>
      </c>
      <c r="E95" s="661" t="s">
        <v>335</v>
      </c>
      <c r="F95" s="661" t="s">
        <v>336</v>
      </c>
      <c r="G95" s="661" t="s">
        <v>337</v>
      </c>
      <c r="H95" s="661" t="s">
        <v>36</v>
      </c>
      <c r="I95" s="720" t="s">
        <v>338</v>
      </c>
      <c r="J95" s="722"/>
      <c r="K95" s="722"/>
    </row>
    <row r="96" spans="1:11" ht="12" customHeight="1" x14ac:dyDescent="0.2">
      <c r="A96" s="857" t="s">
        <v>339</v>
      </c>
      <c r="B96" s="858"/>
      <c r="C96" s="859"/>
      <c r="D96" s="723"/>
      <c r="E96" s="723">
        <f>SUM(E97:E106)</f>
        <v>1039206</v>
      </c>
      <c r="F96" s="723">
        <f t="shared" ref="F96:G96" si="9">SUM(F97:F106)</f>
        <v>0</v>
      </c>
      <c r="G96" s="723">
        <f t="shared" si="9"/>
        <v>1039206</v>
      </c>
      <c r="H96" s="723"/>
      <c r="I96" s="723"/>
    </row>
    <row r="97" spans="1:10" ht="17.25" customHeight="1" x14ac:dyDescent="0.2">
      <c r="A97" s="665">
        <v>1</v>
      </c>
      <c r="B97" s="862" t="s">
        <v>506</v>
      </c>
      <c r="C97" s="863"/>
      <c r="D97" s="725">
        <v>2241</v>
      </c>
      <c r="E97" s="726">
        <v>80000</v>
      </c>
      <c r="F97" s="726"/>
      <c r="G97" s="728">
        <f t="shared" ref="G97:G106" si="10">E97+F97</f>
        <v>80000</v>
      </c>
      <c r="H97" s="726"/>
      <c r="I97" s="860" t="s">
        <v>531</v>
      </c>
    </row>
    <row r="98" spans="1:10" ht="17.25" customHeight="1" x14ac:dyDescent="0.2">
      <c r="A98" s="665">
        <v>2</v>
      </c>
      <c r="B98" s="862" t="s">
        <v>522</v>
      </c>
      <c r="C98" s="863"/>
      <c r="D98" s="725">
        <v>2275</v>
      </c>
      <c r="E98" s="726">
        <v>236481</v>
      </c>
      <c r="F98" s="725"/>
      <c r="G98" s="728">
        <f t="shared" si="10"/>
        <v>236481</v>
      </c>
      <c r="H98" s="726"/>
      <c r="I98" s="861"/>
    </row>
    <row r="99" spans="1:10" ht="26.25" customHeight="1" x14ac:dyDescent="0.2">
      <c r="A99" s="665">
        <v>2</v>
      </c>
      <c r="B99" s="862" t="s">
        <v>532</v>
      </c>
      <c r="C99" s="863"/>
      <c r="D99" s="725">
        <v>5250</v>
      </c>
      <c r="E99" s="726">
        <v>73</v>
      </c>
      <c r="F99" s="726"/>
      <c r="G99" s="728">
        <f t="shared" si="10"/>
        <v>73</v>
      </c>
      <c r="H99" s="726"/>
      <c r="I99" s="737" t="s">
        <v>531</v>
      </c>
    </row>
    <row r="100" spans="1:10" ht="24" x14ac:dyDescent="0.2">
      <c r="A100" s="665">
        <v>2</v>
      </c>
      <c r="B100" s="862" t="s">
        <v>533</v>
      </c>
      <c r="C100" s="863"/>
      <c r="D100" s="725">
        <v>5250</v>
      </c>
      <c r="E100" s="726">
        <v>235848</v>
      </c>
      <c r="F100" s="725"/>
      <c r="G100" s="728">
        <f t="shared" si="10"/>
        <v>235848</v>
      </c>
      <c r="H100" s="726"/>
      <c r="I100" s="737" t="s">
        <v>531</v>
      </c>
    </row>
    <row r="101" spans="1:10" ht="24" x14ac:dyDescent="0.2">
      <c r="A101" s="665">
        <v>4</v>
      </c>
      <c r="B101" s="862" t="s">
        <v>534</v>
      </c>
      <c r="C101" s="863"/>
      <c r="D101" s="725">
        <v>5250</v>
      </c>
      <c r="E101" s="726">
        <v>150000</v>
      </c>
      <c r="F101" s="725"/>
      <c r="G101" s="728">
        <f t="shared" si="10"/>
        <v>150000</v>
      </c>
      <c r="H101" s="726"/>
      <c r="I101" s="737" t="s">
        <v>531</v>
      </c>
    </row>
    <row r="102" spans="1:10" ht="24" x14ac:dyDescent="0.2">
      <c r="A102" s="665">
        <v>5</v>
      </c>
      <c r="B102" s="862" t="s">
        <v>535</v>
      </c>
      <c r="C102" s="863"/>
      <c r="D102" s="725">
        <v>5250</v>
      </c>
      <c r="E102" s="726">
        <v>287499</v>
      </c>
      <c r="F102" s="726"/>
      <c r="G102" s="728">
        <f t="shared" si="10"/>
        <v>287499</v>
      </c>
      <c r="H102" s="726"/>
      <c r="I102" s="737" t="s">
        <v>531</v>
      </c>
    </row>
    <row r="103" spans="1:10" ht="24" x14ac:dyDescent="0.2">
      <c r="A103" s="665">
        <v>6</v>
      </c>
      <c r="B103" s="872" t="s">
        <v>536</v>
      </c>
      <c r="C103" s="872"/>
      <c r="D103" s="725">
        <v>5250</v>
      </c>
      <c r="E103" s="726">
        <v>13305</v>
      </c>
      <c r="F103" s="725"/>
      <c r="G103" s="728">
        <f t="shared" si="10"/>
        <v>13305</v>
      </c>
      <c r="H103" s="726"/>
      <c r="I103" s="737" t="s">
        <v>531</v>
      </c>
    </row>
    <row r="104" spans="1:10" ht="24" x14ac:dyDescent="0.2">
      <c r="A104" s="665">
        <v>7</v>
      </c>
      <c r="B104" s="862" t="s">
        <v>537</v>
      </c>
      <c r="C104" s="863"/>
      <c r="D104" s="725">
        <v>5250</v>
      </c>
      <c r="E104" s="726">
        <v>12000</v>
      </c>
      <c r="F104" s="725"/>
      <c r="G104" s="728">
        <f t="shared" si="10"/>
        <v>12000</v>
      </c>
      <c r="H104" s="726"/>
      <c r="I104" s="737" t="s">
        <v>531</v>
      </c>
    </row>
    <row r="105" spans="1:10" ht="24" x14ac:dyDescent="0.2">
      <c r="A105" s="665">
        <v>8</v>
      </c>
      <c r="B105" s="862" t="s">
        <v>538</v>
      </c>
      <c r="C105" s="863"/>
      <c r="D105" s="725">
        <v>5250</v>
      </c>
      <c r="E105" s="726">
        <v>12000</v>
      </c>
      <c r="F105" s="725"/>
      <c r="G105" s="728">
        <f t="shared" si="10"/>
        <v>12000</v>
      </c>
      <c r="H105" s="726"/>
      <c r="I105" s="737" t="s">
        <v>531</v>
      </c>
    </row>
    <row r="106" spans="1:10" ht="24" x14ac:dyDescent="0.2">
      <c r="A106" s="665">
        <v>9</v>
      </c>
      <c r="B106" s="862" t="s">
        <v>539</v>
      </c>
      <c r="C106" s="863"/>
      <c r="D106" s="725">
        <v>5250</v>
      </c>
      <c r="E106" s="726">
        <v>12000</v>
      </c>
      <c r="F106" s="725"/>
      <c r="G106" s="728">
        <f t="shared" si="10"/>
        <v>12000</v>
      </c>
      <c r="H106" s="726"/>
      <c r="I106" s="737" t="s">
        <v>531</v>
      </c>
    </row>
    <row r="107" spans="1:10" x14ac:dyDescent="0.2">
      <c r="A107" s="732"/>
      <c r="B107" s="733"/>
      <c r="C107" s="733"/>
      <c r="D107" s="734"/>
      <c r="E107" s="734"/>
      <c r="F107" s="734"/>
      <c r="G107" s="734"/>
      <c r="H107" s="734"/>
      <c r="I107" s="734"/>
      <c r="J107" s="715"/>
    </row>
    <row r="108" spans="1:10" x14ac:dyDescent="0.2">
      <c r="A108" s="714" t="s">
        <v>329</v>
      </c>
      <c r="B108" s="714"/>
      <c r="C108" s="735" t="s">
        <v>540</v>
      </c>
      <c r="D108" s="714"/>
      <c r="E108" s="714"/>
      <c r="F108" s="714"/>
      <c r="G108" s="714"/>
      <c r="H108" s="714"/>
      <c r="I108" s="714"/>
      <c r="J108" s="715"/>
    </row>
    <row r="109" spans="1:10" x14ac:dyDescent="0.2">
      <c r="A109" s="714" t="s">
        <v>331</v>
      </c>
      <c r="B109" s="714"/>
      <c r="C109" s="718" t="s">
        <v>541</v>
      </c>
      <c r="D109" s="718"/>
      <c r="E109" s="718"/>
      <c r="F109" s="718"/>
      <c r="G109" s="718"/>
      <c r="H109" s="718"/>
      <c r="I109" s="718"/>
      <c r="J109" s="719"/>
    </row>
    <row r="110" spans="1:10" ht="48" x14ac:dyDescent="0.2">
      <c r="A110" s="720" t="s">
        <v>332</v>
      </c>
      <c r="B110" s="855" t="s">
        <v>333</v>
      </c>
      <c r="C110" s="856"/>
      <c r="D110" s="720" t="s">
        <v>334</v>
      </c>
      <c r="E110" s="661" t="s">
        <v>335</v>
      </c>
      <c r="F110" s="661" t="s">
        <v>336</v>
      </c>
      <c r="G110" s="661" t="s">
        <v>337</v>
      </c>
      <c r="H110" s="661" t="s">
        <v>36</v>
      </c>
      <c r="I110" s="720" t="s">
        <v>338</v>
      </c>
      <c r="J110" s="721"/>
    </row>
    <row r="111" spans="1:10" ht="12" customHeight="1" x14ac:dyDescent="0.2">
      <c r="A111" s="857" t="s">
        <v>339</v>
      </c>
      <c r="B111" s="858"/>
      <c r="C111" s="859"/>
      <c r="D111" s="723"/>
      <c r="E111" s="723">
        <f>SUM(E112:E114)</f>
        <v>33100</v>
      </c>
      <c r="F111" s="723">
        <f>SUM(F112:F114)</f>
        <v>0</v>
      </c>
      <c r="G111" s="723">
        <f>E111+F111</f>
        <v>33100</v>
      </c>
      <c r="H111" s="723"/>
      <c r="I111" s="723"/>
      <c r="J111" s="715"/>
    </row>
    <row r="112" spans="1:10" ht="15" customHeight="1" x14ac:dyDescent="0.2">
      <c r="A112" s="736">
        <v>1</v>
      </c>
      <c r="B112" s="862" t="s">
        <v>542</v>
      </c>
      <c r="C112" s="863"/>
      <c r="D112" s="725">
        <v>5250</v>
      </c>
      <c r="E112" s="726">
        <v>26498</v>
      </c>
      <c r="F112" s="726"/>
      <c r="G112" s="728">
        <f t="shared" ref="G112:G114" si="11">E112+F112</f>
        <v>26498</v>
      </c>
      <c r="H112" s="726"/>
      <c r="I112" s="737" t="s">
        <v>543</v>
      </c>
      <c r="J112" s="715"/>
    </row>
    <row r="113" spans="1:10" ht="36" x14ac:dyDescent="0.2">
      <c r="A113" s="665">
        <v>2</v>
      </c>
      <c r="B113" s="862" t="s">
        <v>544</v>
      </c>
      <c r="C113" s="863"/>
      <c r="D113" s="725">
        <v>5250</v>
      </c>
      <c r="E113" s="726">
        <v>3602</v>
      </c>
      <c r="F113" s="726"/>
      <c r="G113" s="728">
        <f t="shared" si="11"/>
        <v>3602</v>
      </c>
      <c r="H113" s="726"/>
      <c r="I113" s="737" t="s">
        <v>545</v>
      </c>
    </row>
    <row r="114" spans="1:10" ht="36" x14ac:dyDescent="0.2">
      <c r="A114" s="665">
        <v>3</v>
      </c>
      <c r="B114" s="862" t="s">
        <v>506</v>
      </c>
      <c r="C114" s="863"/>
      <c r="D114" s="725">
        <v>2241</v>
      </c>
      <c r="E114" s="726">
        <v>3000</v>
      </c>
      <c r="F114" s="725"/>
      <c r="G114" s="728">
        <f t="shared" si="11"/>
        <v>3000</v>
      </c>
      <c r="H114" s="726"/>
      <c r="I114" s="737" t="s">
        <v>545</v>
      </c>
    </row>
    <row r="115" spans="1:10" x14ac:dyDescent="0.2">
      <c r="A115" s="743"/>
      <c r="B115" s="674"/>
      <c r="C115" s="674"/>
      <c r="D115" s="738"/>
      <c r="E115" s="738"/>
      <c r="F115" s="734"/>
      <c r="G115" s="738"/>
      <c r="H115" s="738"/>
      <c r="I115" s="738"/>
    </row>
    <row r="116" spans="1:10" x14ac:dyDescent="0.2">
      <c r="A116" s="739" t="s">
        <v>329</v>
      </c>
      <c r="B116" s="739"/>
      <c r="C116" s="740" t="s">
        <v>460</v>
      </c>
      <c r="D116" s="739"/>
      <c r="E116" s="739"/>
      <c r="F116" s="714"/>
      <c r="G116" s="739"/>
      <c r="H116" s="739"/>
      <c r="I116" s="739"/>
    </row>
    <row r="117" spans="1:10" x14ac:dyDescent="0.2">
      <c r="A117" s="739" t="s">
        <v>331</v>
      </c>
      <c r="B117" s="739"/>
      <c r="C117" s="718" t="s">
        <v>459</v>
      </c>
      <c r="D117" s="718"/>
      <c r="E117" s="718"/>
      <c r="F117" s="718"/>
      <c r="G117" s="718"/>
      <c r="H117" s="718"/>
      <c r="I117" s="718"/>
      <c r="J117" s="719"/>
    </row>
    <row r="118" spans="1:10" ht="48" x14ac:dyDescent="0.2">
      <c r="A118" s="660" t="s">
        <v>332</v>
      </c>
      <c r="B118" s="876" t="s">
        <v>333</v>
      </c>
      <c r="C118" s="877"/>
      <c r="D118" s="660" t="s">
        <v>334</v>
      </c>
      <c r="E118" s="661" t="s">
        <v>335</v>
      </c>
      <c r="F118" s="759" t="s">
        <v>336</v>
      </c>
      <c r="G118" s="661" t="s">
        <v>337</v>
      </c>
      <c r="H118" s="661" t="s">
        <v>36</v>
      </c>
      <c r="I118" s="660" t="s">
        <v>338</v>
      </c>
      <c r="J118" s="722"/>
    </row>
    <row r="119" spans="1:10" ht="12" customHeight="1" x14ac:dyDescent="0.2">
      <c r="A119" s="868" t="s">
        <v>339</v>
      </c>
      <c r="B119" s="869"/>
      <c r="C119" s="870"/>
      <c r="D119" s="744"/>
      <c r="E119" s="744">
        <f>SUM(E120)</f>
        <v>10000</v>
      </c>
      <c r="F119" s="723">
        <f>SUM(F120)</f>
        <v>2205</v>
      </c>
      <c r="G119" s="744">
        <f>E119+F119</f>
        <v>12205</v>
      </c>
      <c r="H119" s="744"/>
      <c r="I119" s="744"/>
    </row>
    <row r="120" spans="1:10" ht="36.75" customHeight="1" x14ac:dyDescent="0.2">
      <c r="A120" s="665">
        <v>1</v>
      </c>
      <c r="B120" s="862" t="s">
        <v>506</v>
      </c>
      <c r="C120" s="863"/>
      <c r="D120" s="725">
        <v>2241</v>
      </c>
      <c r="E120" s="726">
        <v>10000</v>
      </c>
      <c r="F120" s="669">
        <v>2205</v>
      </c>
      <c r="G120" s="746">
        <f>E120+F120</f>
        <v>12205</v>
      </c>
      <c r="H120" s="726" t="s">
        <v>480</v>
      </c>
      <c r="I120" s="737" t="s">
        <v>546</v>
      </c>
    </row>
    <row r="121" spans="1:10" x14ac:dyDescent="0.2">
      <c r="A121" s="760"/>
      <c r="B121" s="760"/>
      <c r="C121" s="760"/>
      <c r="D121" s="761"/>
      <c r="E121" s="762"/>
      <c r="F121" s="762"/>
      <c r="G121" s="762"/>
      <c r="H121" s="762"/>
      <c r="I121" s="762"/>
    </row>
    <row r="122" spans="1:10" x14ac:dyDescent="0.2">
      <c r="A122" s="739" t="s">
        <v>397</v>
      </c>
      <c r="B122" s="739"/>
      <c r="C122" s="739"/>
      <c r="D122" s="739"/>
      <c r="E122" s="739"/>
      <c r="F122" s="739"/>
      <c r="G122" s="739"/>
      <c r="H122" s="739"/>
      <c r="I122" s="739"/>
    </row>
    <row r="123" spans="1:10" ht="39" customHeight="1" x14ac:dyDescent="0.2">
      <c r="A123" s="885" t="s">
        <v>547</v>
      </c>
      <c r="B123" s="885"/>
      <c r="C123" s="885"/>
      <c r="D123" s="885"/>
      <c r="E123" s="885"/>
      <c r="F123" s="885"/>
      <c r="G123" s="885"/>
      <c r="H123" s="885"/>
      <c r="I123" s="885"/>
    </row>
    <row r="124" spans="1:10" x14ac:dyDescent="0.2">
      <c r="A124" s="739"/>
      <c r="B124" s="739"/>
      <c r="C124" s="739"/>
      <c r="D124" s="739"/>
      <c r="E124" s="739"/>
      <c r="F124" s="739"/>
      <c r="G124" s="739"/>
      <c r="H124" s="739"/>
      <c r="I124" s="739"/>
    </row>
    <row r="125" spans="1:10" s="722" customFormat="1" x14ac:dyDescent="0.2">
      <c r="A125" s="763" t="s">
        <v>548</v>
      </c>
      <c r="B125" s="764"/>
      <c r="C125" s="764"/>
      <c r="D125" s="765"/>
      <c r="E125" s="764"/>
      <c r="F125" s="764"/>
      <c r="G125" s="764"/>
      <c r="H125" s="764"/>
      <c r="I125" s="764"/>
      <c r="J125" s="681"/>
    </row>
    <row r="126" spans="1:10" s="722" customFormat="1" x14ac:dyDescent="0.2">
      <c r="A126" s="739" t="s">
        <v>549</v>
      </c>
      <c r="B126" s="764"/>
      <c r="C126" s="764"/>
      <c r="D126" s="765"/>
      <c r="E126" s="764"/>
      <c r="F126" s="764"/>
      <c r="G126" s="764"/>
      <c r="H126" s="764"/>
      <c r="I126" s="764"/>
      <c r="J126" s="681"/>
    </row>
    <row r="127" spans="1:10" s="722" customFormat="1" x14ac:dyDescent="0.2">
      <c r="A127" s="739" t="s">
        <v>550</v>
      </c>
      <c r="B127" s="764"/>
      <c r="C127" s="764"/>
      <c r="D127" s="765"/>
      <c r="E127" s="764"/>
      <c r="F127" s="764"/>
      <c r="G127" s="764"/>
      <c r="H127" s="764"/>
      <c r="I127" s="764"/>
      <c r="J127" s="681"/>
    </row>
    <row r="128" spans="1:10" s="722" customFormat="1" x14ac:dyDescent="0.2">
      <c r="A128" s="739" t="s">
        <v>551</v>
      </c>
      <c r="B128" s="764"/>
      <c r="C128" s="764"/>
      <c r="D128" s="765"/>
      <c r="E128" s="764"/>
      <c r="F128" s="764"/>
      <c r="G128" s="764"/>
      <c r="H128" s="764"/>
      <c r="I128" s="764"/>
      <c r="J128" s="681"/>
    </row>
    <row r="129" spans="1:10" s="722" customFormat="1" x14ac:dyDescent="0.2">
      <c r="A129" s="739" t="s">
        <v>552</v>
      </c>
      <c r="B129" s="764"/>
      <c r="C129" s="764"/>
      <c r="D129" s="765"/>
      <c r="E129" s="764"/>
      <c r="F129" s="764"/>
      <c r="G129" s="764"/>
      <c r="H129" s="764"/>
      <c r="I129" s="764"/>
      <c r="J129" s="681"/>
    </row>
    <row r="130" spans="1:10" s="722" customFormat="1" x14ac:dyDescent="0.2">
      <c r="A130" s="739" t="s">
        <v>553</v>
      </c>
      <c r="B130" s="764"/>
      <c r="C130" s="764"/>
      <c r="D130" s="765"/>
      <c r="E130" s="764"/>
      <c r="F130" s="764"/>
      <c r="G130" s="764"/>
      <c r="H130" s="764"/>
      <c r="I130" s="764"/>
      <c r="J130" s="681"/>
    </row>
    <row r="131" spans="1:10" x14ac:dyDescent="0.2">
      <c r="A131" s="739" t="s">
        <v>554</v>
      </c>
      <c r="B131" s="739"/>
      <c r="C131" s="739"/>
      <c r="D131" s="739"/>
      <c r="E131" s="739"/>
      <c r="F131" s="739"/>
      <c r="G131" s="739"/>
      <c r="H131" s="739"/>
      <c r="I131" s="739"/>
    </row>
    <row r="132" spans="1:10" x14ac:dyDescent="0.2">
      <c r="A132" s="739" t="s">
        <v>555</v>
      </c>
      <c r="B132" s="739"/>
      <c r="C132" s="739"/>
      <c r="D132" s="739"/>
      <c r="E132" s="739"/>
      <c r="F132" s="739"/>
      <c r="G132" s="739"/>
      <c r="H132" s="739"/>
      <c r="I132" s="739"/>
    </row>
    <row r="133" spans="1:10" x14ac:dyDescent="0.2">
      <c r="A133" s="739" t="s">
        <v>420</v>
      </c>
      <c r="B133" s="739"/>
      <c r="C133" s="739"/>
      <c r="D133" s="739"/>
      <c r="E133" s="739"/>
      <c r="F133" s="739"/>
      <c r="G133" s="739"/>
      <c r="H133" s="739"/>
      <c r="I133" s="739"/>
    </row>
    <row r="134" spans="1:10" x14ac:dyDescent="0.2">
      <c r="A134" s="739" t="s">
        <v>421</v>
      </c>
      <c r="B134" s="739"/>
      <c r="C134" s="739"/>
      <c r="D134" s="739"/>
      <c r="E134" s="739"/>
      <c r="F134" s="739"/>
      <c r="G134" s="739"/>
      <c r="H134" s="739"/>
      <c r="I134" s="739"/>
    </row>
    <row r="135" spans="1:10" x14ac:dyDescent="0.2">
      <c r="A135" s="739" t="s">
        <v>556</v>
      </c>
      <c r="B135" s="739"/>
      <c r="C135" s="739"/>
      <c r="D135" s="739"/>
      <c r="E135" s="739"/>
      <c r="F135" s="739"/>
      <c r="G135" s="739"/>
      <c r="H135" s="739"/>
      <c r="I135" s="739"/>
    </row>
    <row r="136" spans="1:10" x14ac:dyDescent="0.2">
      <c r="A136" s="739" t="s">
        <v>557</v>
      </c>
      <c r="B136" s="739"/>
      <c r="C136" s="739"/>
      <c r="D136" s="739"/>
      <c r="E136" s="739"/>
      <c r="F136" s="739"/>
      <c r="G136" s="739"/>
      <c r="H136" s="739"/>
      <c r="I136" s="739"/>
    </row>
    <row r="137" spans="1:10" x14ac:dyDescent="0.2">
      <c r="A137" s="739" t="s">
        <v>558</v>
      </c>
      <c r="B137" s="739"/>
      <c r="C137" s="739"/>
      <c r="D137" s="739"/>
      <c r="E137" s="739"/>
      <c r="F137" s="739"/>
      <c r="G137" s="739"/>
      <c r="H137" s="739"/>
      <c r="I137" s="739"/>
    </row>
    <row r="138" spans="1:10" x14ac:dyDescent="0.2">
      <c r="A138" s="739" t="s">
        <v>559</v>
      </c>
      <c r="B138" s="739"/>
      <c r="C138" s="739"/>
      <c r="D138" s="739"/>
      <c r="E138" s="739"/>
      <c r="F138" s="739"/>
      <c r="G138" s="739"/>
      <c r="H138" s="739"/>
      <c r="I138" s="739"/>
    </row>
    <row r="139" spans="1:10" x14ac:dyDescent="0.2">
      <c r="A139" s="739" t="s">
        <v>560</v>
      </c>
      <c r="B139" s="739"/>
      <c r="C139" s="739"/>
      <c r="D139" s="739"/>
      <c r="E139" s="739"/>
      <c r="F139" s="739"/>
      <c r="G139" s="739"/>
      <c r="H139" s="739"/>
      <c r="I139" s="739"/>
    </row>
    <row r="140" spans="1:10" x14ac:dyDescent="0.2">
      <c r="A140" s="739" t="s">
        <v>561</v>
      </c>
      <c r="B140" s="739"/>
      <c r="C140" s="739"/>
      <c r="D140" s="739"/>
      <c r="E140" s="739"/>
      <c r="F140" s="739"/>
      <c r="G140" s="739"/>
      <c r="H140" s="739"/>
      <c r="I140" s="739"/>
    </row>
    <row r="141" spans="1:10" x14ac:dyDescent="0.2">
      <c r="A141" s="739" t="s">
        <v>562</v>
      </c>
      <c r="B141" s="739"/>
      <c r="C141" s="739"/>
      <c r="D141" s="739"/>
      <c r="E141" s="739"/>
      <c r="F141" s="739"/>
      <c r="G141" s="739"/>
      <c r="H141" s="739"/>
      <c r="I141" s="739"/>
    </row>
    <row r="142" spans="1:10" x14ac:dyDescent="0.2">
      <c r="A142" s="739" t="s">
        <v>563</v>
      </c>
      <c r="B142" s="739"/>
      <c r="C142" s="739"/>
      <c r="D142" s="739"/>
      <c r="E142" s="739"/>
      <c r="F142" s="739"/>
      <c r="G142" s="739"/>
      <c r="H142" s="739"/>
      <c r="I142" s="739"/>
    </row>
    <row r="143" spans="1:10" x14ac:dyDescent="0.2">
      <c r="A143" s="739" t="s">
        <v>564</v>
      </c>
      <c r="B143" s="739"/>
      <c r="C143" s="739"/>
      <c r="D143" s="739"/>
      <c r="E143" s="739"/>
      <c r="F143" s="739"/>
      <c r="G143" s="739"/>
      <c r="H143" s="739"/>
      <c r="I143" s="739"/>
    </row>
    <row r="144" spans="1:10" x14ac:dyDescent="0.2">
      <c r="A144" s="739" t="s">
        <v>565</v>
      </c>
      <c r="B144" s="739"/>
      <c r="C144" s="739"/>
      <c r="D144" s="739"/>
      <c r="E144" s="739"/>
      <c r="F144" s="739"/>
      <c r="G144" s="739"/>
      <c r="H144" s="739"/>
      <c r="I144" s="739"/>
    </row>
    <row r="145" spans="1:9" x14ac:dyDescent="0.2">
      <c r="A145" s="739" t="s">
        <v>566</v>
      </c>
      <c r="B145" s="739"/>
      <c r="C145" s="739"/>
      <c r="D145" s="739"/>
      <c r="E145" s="739"/>
      <c r="F145" s="739"/>
      <c r="G145" s="739"/>
      <c r="H145" s="739"/>
      <c r="I145" s="739"/>
    </row>
    <row r="146" spans="1:9" x14ac:dyDescent="0.2">
      <c r="A146" s="739" t="s">
        <v>567</v>
      </c>
      <c r="B146" s="739"/>
      <c r="C146" s="739"/>
      <c r="D146" s="739"/>
      <c r="E146" s="739"/>
      <c r="F146" s="739"/>
      <c r="G146" s="739"/>
      <c r="H146" s="739"/>
      <c r="I146" s="739"/>
    </row>
    <row r="147" spans="1:9" x14ac:dyDescent="0.2">
      <c r="A147" s="739" t="s">
        <v>568</v>
      </c>
      <c r="B147" s="739"/>
      <c r="C147" s="739"/>
      <c r="D147" s="739"/>
      <c r="E147" s="739"/>
      <c r="F147" s="739"/>
      <c r="G147" s="739"/>
      <c r="H147" s="739"/>
      <c r="I147" s="739"/>
    </row>
    <row r="148" spans="1:9" x14ac:dyDescent="0.2">
      <c r="A148" s="739" t="s">
        <v>569</v>
      </c>
      <c r="B148" s="739"/>
      <c r="C148" s="739"/>
      <c r="D148" s="739"/>
      <c r="E148" s="739"/>
      <c r="F148" s="739"/>
      <c r="G148" s="739"/>
      <c r="H148" s="739"/>
      <c r="I148" s="739"/>
    </row>
    <row r="149" spans="1:9" x14ac:dyDescent="0.2">
      <c r="A149" s="739" t="s">
        <v>570</v>
      </c>
      <c r="B149" s="739"/>
      <c r="C149" s="739"/>
      <c r="D149" s="739"/>
      <c r="E149" s="739"/>
      <c r="F149" s="739"/>
      <c r="G149" s="739"/>
      <c r="H149" s="739"/>
      <c r="I149" s="739"/>
    </row>
    <row r="150" spans="1:9" x14ac:dyDescent="0.2">
      <c r="A150" s="739" t="s">
        <v>571</v>
      </c>
      <c r="B150" s="739"/>
      <c r="C150" s="739"/>
      <c r="D150" s="739"/>
      <c r="E150" s="739"/>
      <c r="F150" s="739"/>
      <c r="G150" s="739"/>
      <c r="H150" s="739"/>
      <c r="I150" s="739"/>
    </row>
    <row r="151" spans="1:9" x14ac:dyDescent="0.2">
      <c r="A151" s="739" t="s">
        <v>572</v>
      </c>
      <c r="B151" s="739"/>
      <c r="C151" s="739"/>
      <c r="D151" s="739"/>
      <c r="E151" s="739"/>
      <c r="F151" s="739"/>
      <c r="G151" s="739"/>
      <c r="H151" s="739"/>
      <c r="I151" s="739"/>
    </row>
    <row r="152" spans="1:9" x14ac:dyDescent="0.2">
      <c r="A152" s="739" t="s">
        <v>573</v>
      </c>
      <c r="B152" s="739"/>
      <c r="C152" s="739"/>
      <c r="D152" s="739"/>
      <c r="E152" s="739"/>
      <c r="F152" s="739"/>
      <c r="G152" s="739"/>
      <c r="H152" s="739"/>
      <c r="I152" s="739"/>
    </row>
    <row r="153" spans="1:9" x14ac:dyDescent="0.2">
      <c r="A153" s="739" t="s">
        <v>574</v>
      </c>
      <c r="B153" s="739"/>
      <c r="C153" s="739"/>
      <c r="D153" s="739"/>
      <c r="E153" s="739"/>
      <c r="F153" s="739"/>
      <c r="G153" s="739"/>
      <c r="H153" s="739"/>
      <c r="I153" s="739"/>
    </row>
    <row r="154" spans="1:9" x14ac:dyDescent="0.2">
      <c r="A154" s="739" t="s">
        <v>575</v>
      </c>
      <c r="B154" s="739"/>
      <c r="C154" s="739"/>
      <c r="D154" s="739"/>
      <c r="E154" s="739"/>
      <c r="F154" s="739"/>
      <c r="G154" s="739"/>
      <c r="H154" s="739"/>
      <c r="I154" s="739"/>
    </row>
    <row r="155" spans="1:9" x14ac:dyDescent="0.2">
      <c r="A155" s="739" t="s">
        <v>576</v>
      </c>
      <c r="B155" s="739"/>
      <c r="C155" s="739"/>
      <c r="D155" s="739"/>
      <c r="E155" s="739"/>
      <c r="F155" s="739"/>
      <c r="G155" s="739"/>
      <c r="H155" s="739"/>
      <c r="I155" s="739"/>
    </row>
    <row r="156" spans="1:9" x14ac:dyDescent="0.2">
      <c r="A156" s="739" t="s">
        <v>577</v>
      </c>
      <c r="B156" s="739"/>
      <c r="C156" s="739"/>
      <c r="D156" s="739"/>
      <c r="E156" s="739"/>
      <c r="F156" s="739"/>
      <c r="G156" s="739"/>
      <c r="H156" s="739"/>
      <c r="I156" s="739"/>
    </row>
    <row r="157" spans="1:9" x14ac:dyDescent="0.2">
      <c r="A157" s="739" t="s">
        <v>578</v>
      </c>
      <c r="B157" s="739"/>
      <c r="C157" s="739"/>
      <c r="D157" s="739"/>
      <c r="E157" s="739"/>
      <c r="F157" s="739"/>
      <c r="G157" s="739"/>
      <c r="H157" s="739"/>
      <c r="I157" s="739"/>
    </row>
    <row r="158" spans="1:9" x14ac:dyDescent="0.2">
      <c r="A158" s="739" t="s">
        <v>579</v>
      </c>
      <c r="B158" s="739"/>
      <c r="C158" s="739"/>
      <c r="D158" s="739"/>
      <c r="E158" s="739"/>
      <c r="F158" s="739"/>
      <c r="G158" s="739"/>
      <c r="H158" s="739"/>
      <c r="I158" s="739"/>
    </row>
    <row r="159" spans="1:9" x14ac:dyDescent="0.2">
      <c r="A159" s="739" t="s">
        <v>580</v>
      </c>
      <c r="B159" s="739"/>
      <c r="C159" s="739"/>
      <c r="D159" s="739"/>
      <c r="E159" s="739"/>
      <c r="F159" s="739"/>
      <c r="G159" s="739"/>
      <c r="H159" s="739"/>
      <c r="I159" s="739"/>
    </row>
    <row r="160" spans="1:9" x14ac:dyDescent="0.2">
      <c r="A160" s="739" t="s">
        <v>581</v>
      </c>
      <c r="B160" s="739"/>
      <c r="C160" s="739"/>
      <c r="D160" s="739"/>
      <c r="E160" s="739"/>
      <c r="F160" s="739"/>
      <c r="G160" s="739"/>
      <c r="H160" s="739"/>
      <c r="I160" s="739"/>
    </row>
    <row r="161" spans="1:14" x14ac:dyDescent="0.2">
      <c r="A161" s="739" t="s">
        <v>582</v>
      </c>
      <c r="B161" s="739"/>
      <c r="C161" s="739"/>
      <c r="D161" s="739"/>
      <c r="E161" s="739"/>
      <c r="F161" s="739"/>
      <c r="G161" s="739"/>
      <c r="H161" s="739"/>
      <c r="I161" s="739"/>
    </row>
    <row r="162" spans="1:14" x14ac:dyDescent="0.2">
      <c r="A162" s="739" t="s">
        <v>583</v>
      </c>
      <c r="B162" s="739"/>
      <c r="C162" s="739"/>
      <c r="D162" s="739"/>
      <c r="E162" s="739"/>
      <c r="F162" s="739"/>
      <c r="G162" s="739"/>
      <c r="H162" s="739"/>
      <c r="I162" s="739"/>
    </row>
    <row r="163" spans="1:14" x14ac:dyDescent="0.2">
      <c r="A163" s="739" t="s">
        <v>584</v>
      </c>
      <c r="B163" s="739"/>
      <c r="C163" s="739"/>
      <c r="D163" s="739"/>
      <c r="E163" s="739"/>
      <c r="F163" s="739"/>
      <c r="G163" s="739"/>
      <c r="H163" s="739"/>
      <c r="I163" s="739"/>
    </row>
    <row r="164" spans="1:14" x14ac:dyDescent="0.2">
      <c r="A164" s="739" t="s">
        <v>585</v>
      </c>
      <c r="B164" s="739"/>
      <c r="C164" s="739"/>
      <c r="D164" s="739"/>
      <c r="E164" s="739"/>
      <c r="F164" s="739"/>
      <c r="G164" s="739"/>
      <c r="H164" s="739"/>
      <c r="I164" s="739"/>
    </row>
    <row r="165" spans="1:14" x14ac:dyDescent="0.2">
      <c r="A165" s="739" t="s">
        <v>586</v>
      </c>
      <c r="B165" s="739"/>
      <c r="C165" s="739"/>
      <c r="D165" s="739"/>
      <c r="E165" s="739"/>
      <c r="F165" s="739"/>
      <c r="G165" s="739"/>
      <c r="H165" s="739"/>
      <c r="I165" s="739"/>
    </row>
    <row r="166" spans="1:14" x14ac:dyDescent="0.2">
      <c r="A166" s="739" t="s">
        <v>439</v>
      </c>
      <c r="B166" s="739"/>
      <c r="C166" s="739"/>
      <c r="D166" s="739"/>
      <c r="E166" s="739"/>
      <c r="F166" s="739"/>
      <c r="G166" s="739"/>
      <c r="H166" s="739"/>
      <c r="I166" s="739"/>
    </row>
    <row r="167" spans="1:14" x14ac:dyDescent="0.2">
      <c r="A167" s="739" t="s">
        <v>587</v>
      </c>
      <c r="B167" s="739"/>
      <c r="C167" s="739"/>
      <c r="D167" s="739"/>
      <c r="E167" s="739"/>
      <c r="F167" s="739"/>
      <c r="G167" s="739"/>
      <c r="H167" s="739"/>
      <c r="I167" s="739"/>
    </row>
    <row r="168" spans="1:14" x14ac:dyDescent="0.2">
      <c r="A168" s="739" t="s">
        <v>588</v>
      </c>
      <c r="B168" s="739"/>
      <c r="C168" s="739"/>
      <c r="D168" s="739"/>
      <c r="E168" s="739"/>
      <c r="F168" s="739"/>
      <c r="G168" s="739"/>
      <c r="H168" s="739"/>
      <c r="I168" s="739"/>
    </row>
    <row r="169" spans="1:14" x14ac:dyDescent="0.2">
      <c r="A169" s="739" t="s">
        <v>589</v>
      </c>
      <c r="B169" s="739"/>
      <c r="C169" s="739"/>
      <c r="D169" s="739"/>
      <c r="E169" s="739"/>
      <c r="F169" s="739"/>
      <c r="G169" s="739"/>
      <c r="H169" s="739"/>
      <c r="I169" s="739"/>
    </row>
    <row r="170" spans="1:14" x14ac:dyDescent="0.2">
      <c r="A170" s="739"/>
      <c r="B170" s="739"/>
      <c r="C170" s="739"/>
      <c r="D170" s="739"/>
      <c r="E170" s="739"/>
      <c r="F170" s="739"/>
      <c r="G170" s="739"/>
      <c r="H170" s="739"/>
      <c r="I170" s="739"/>
    </row>
    <row r="171" spans="1:14" x14ac:dyDescent="0.2">
      <c r="A171" s="739"/>
      <c r="B171" s="739"/>
      <c r="C171" s="739"/>
      <c r="D171" s="739"/>
      <c r="E171" s="739"/>
      <c r="F171" s="739"/>
      <c r="G171" s="739"/>
      <c r="H171" s="739"/>
      <c r="I171" s="739"/>
    </row>
    <row r="172" spans="1:14" s="695" customFormat="1" ht="18.75" customHeight="1" x14ac:dyDescent="0.3">
      <c r="A172" s="694"/>
      <c r="B172" s="694"/>
      <c r="C172" s="694"/>
      <c r="D172" s="694"/>
      <c r="E172" s="694"/>
      <c r="F172" s="694"/>
      <c r="G172" s="694"/>
      <c r="H172" s="694"/>
      <c r="I172" s="694"/>
      <c r="J172" s="694"/>
      <c r="K172" s="694"/>
      <c r="L172" s="694"/>
      <c r="M172" s="694"/>
      <c r="N172" s="694"/>
    </row>
    <row r="173" spans="1:14" x14ac:dyDescent="0.2">
      <c r="A173" s="739"/>
      <c r="B173" s="739"/>
      <c r="C173" s="739"/>
      <c r="D173" s="739"/>
      <c r="E173" s="739"/>
      <c r="F173" s="739"/>
      <c r="G173" s="739"/>
      <c r="H173" s="739"/>
      <c r="I173" s="739"/>
    </row>
    <row r="174" spans="1:14" x14ac:dyDescent="0.2">
      <c r="A174" s="739"/>
      <c r="B174" s="739"/>
      <c r="C174" s="739"/>
      <c r="D174" s="739"/>
      <c r="E174" s="739"/>
      <c r="F174" s="739"/>
      <c r="G174" s="739"/>
      <c r="H174" s="739"/>
      <c r="I174" s="739"/>
    </row>
    <row r="175" spans="1:14" x14ac:dyDescent="0.2">
      <c r="A175" s="739"/>
      <c r="B175" s="739"/>
      <c r="C175" s="739"/>
      <c r="D175" s="739"/>
      <c r="E175" s="739"/>
      <c r="F175" s="739"/>
      <c r="G175" s="739"/>
      <c r="H175" s="739"/>
      <c r="I175" s="739"/>
    </row>
    <row r="176" spans="1:14" x14ac:dyDescent="0.2">
      <c r="A176" s="739"/>
      <c r="B176" s="739"/>
      <c r="C176" s="739"/>
      <c r="D176" s="766"/>
      <c r="E176" s="766"/>
      <c r="F176" s="766"/>
      <c r="G176" s="766"/>
      <c r="H176" s="766"/>
      <c r="I176" s="739"/>
    </row>
    <row r="177" spans="1:9" s="688" customFormat="1" x14ac:dyDescent="0.2">
      <c r="A177" s="3"/>
      <c r="B177" s="3"/>
      <c r="C177" s="3"/>
      <c r="D177" s="740"/>
      <c r="E177" s="740"/>
      <c r="F177" s="740"/>
      <c r="G177" s="740"/>
      <c r="H177" s="740"/>
      <c r="I177" s="3"/>
    </row>
    <row r="178" spans="1:9" s="688" customFormat="1" x14ac:dyDescent="0.2">
      <c r="A178" s="767"/>
      <c r="B178" s="767"/>
      <c r="C178" s="767"/>
      <c r="D178" s="768"/>
      <c r="E178" s="769"/>
      <c r="F178" s="769"/>
      <c r="G178" s="769"/>
      <c r="H178" s="769"/>
      <c r="I178" s="767"/>
    </row>
    <row r="179" spans="1:9" s="688" customFormat="1" x14ac:dyDescent="0.2">
      <c r="A179" s="767"/>
      <c r="B179" s="767"/>
      <c r="C179" s="767"/>
      <c r="D179" s="768"/>
      <c r="E179" s="769"/>
      <c r="F179" s="769"/>
      <c r="G179" s="769"/>
      <c r="H179" s="769"/>
      <c r="I179" s="767"/>
    </row>
    <row r="180" spans="1:9" s="688" customFormat="1" x14ac:dyDescent="0.2">
      <c r="A180" s="767"/>
      <c r="B180" s="767"/>
      <c r="C180" s="767"/>
      <c r="D180" s="769"/>
      <c r="E180" s="769"/>
      <c r="F180" s="769"/>
      <c r="G180" s="769"/>
      <c r="H180" s="769"/>
      <c r="I180" s="767"/>
    </row>
    <row r="181" spans="1:9" s="688" customFormat="1" x14ac:dyDescent="0.2">
      <c r="A181" s="3"/>
      <c r="B181" s="3"/>
      <c r="C181" s="3"/>
      <c r="D181" s="740"/>
      <c r="E181" s="740"/>
      <c r="F181" s="740"/>
      <c r="G181" s="740"/>
      <c r="H181" s="740"/>
      <c r="I181" s="3"/>
    </row>
    <row r="182" spans="1:9" s="688" customFormat="1" x14ac:dyDescent="0.2">
      <c r="A182" s="767"/>
      <c r="B182" s="767"/>
      <c r="C182" s="767"/>
      <c r="D182" s="768"/>
      <c r="E182" s="769"/>
      <c r="F182" s="769"/>
      <c r="G182" s="769"/>
      <c r="H182" s="769"/>
      <c r="I182" s="767"/>
    </row>
    <row r="183" spans="1:9" s="688" customFormat="1" x14ac:dyDescent="0.2">
      <c r="A183" s="767"/>
      <c r="B183" s="767"/>
      <c r="C183" s="767"/>
      <c r="D183" s="768"/>
      <c r="E183" s="769"/>
      <c r="F183" s="769"/>
      <c r="G183" s="769"/>
      <c r="H183" s="769"/>
      <c r="I183" s="767"/>
    </row>
    <row r="184" spans="1:9" s="688" customFormat="1" x14ac:dyDescent="0.2">
      <c r="A184" s="767"/>
      <c r="B184" s="767"/>
      <c r="C184" s="767"/>
      <c r="D184" s="769"/>
      <c r="E184" s="769"/>
      <c r="F184" s="769"/>
      <c r="G184" s="769"/>
      <c r="H184" s="769"/>
      <c r="I184" s="767"/>
    </row>
    <row r="185" spans="1:9" s="688" customFormat="1" x14ac:dyDescent="0.2">
      <c r="A185" s="767"/>
      <c r="B185" s="767"/>
      <c r="C185" s="767"/>
      <c r="D185" s="769"/>
      <c r="E185" s="769"/>
      <c r="F185" s="769"/>
      <c r="G185" s="769"/>
      <c r="H185" s="769"/>
      <c r="I185" s="767"/>
    </row>
    <row r="186" spans="1:9" s="688" customFormat="1" x14ac:dyDescent="0.2">
      <c r="A186" s="767"/>
      <c r="B186" s="767"/>
      <c r="C186" s="767"/>
      <c r="D186" s="768"/>
      <c r="E186" s="769"/>
      <c r="F186" s="769"/>
      <c r="G186" s="769"/>
      <c r="H186" s="769"/>
      <c r="I186" s="767"/>
    </row>
    <row r="187" spans="1:9" s="688" customFormat="1" x14ac:dyDescent="0.2">
      <c r="A187" s="3"/>
      <c r="B187" s="3"/>
      <c r="C187" s="3"/>
      <c r="D187" s="740"/>
      <c r="E187" s="740"/>
      <c r="F187" s="740"/>
      <c r="G187" s="740"/>
      <c r="H187" s="740"/>
      <c r="I187" s="3"/>
    </row>
    <row r="188" spans="1:9" s="688" customFormat="1" x14ac:dyDescent="0.2">
      <c r="A188" s="3"/>
      <c r="B188" s="3"/>
      <c r="C188" s="3"/>
      <c r="D188" s="740"/>
      <c r="E188" s="740"/>
      <c r="F188" s="740"/>
      <c r="G188" s="740"/>
      <c r="H188" s="740"/>
      <c r="I188" s="3"/>
    </row>
    <row r="189" spans="1:9" s="688" customFormat="1" x14ac:dyDescent="0.2">
      <c r="A189" s="770"/>
      <c r="B189" s="770"/>
      <c r="C189" s="770"/>
      <c r="D189" s="769"/>
      <c r="E189" s="769"/>
      <c r="F189" s="769"/>
      <c r="G189" s="769"/>
      <c r="H189" s="769"/>
      <c r="I189" s="767"/>
    </row>
    <row r="190" spans="1:9" s="688" customFormat="1" x14ac:dyDescent="0.2">
      <c r="D190" s="771"/>
      <c r="E190" s="772"/>
      <c r="F190" s="772"/>
      <c r="G190" s="772"/>
      <c r="H190" s="772"/>
    </row>
  </sheetData>
  <sheetProtection algorithmName="SHA-512" hashValue="aKcQmIartPbJi2FzAGjP/r1359E3/yir0oYmVxQraJ5os05wI626RVz+wXYPYeEuId1YH7X0OcIAzXqPlrMraw==" saltValue="VOcOvDaMoq5at4l0fFNZsg==" spinCount="100000" sheet="1" objects="1" scenarios="1"/>
  <mergeCells count="88">
    <mergeCell ref="A123:I123"/>
    <mergeCell ref="C8:M8"/>
    <mergeCell ref="B112:C112"/>
    <mergeCell ref="B113:C113"/>
    <mergeCell ref="B114:C114"/>
    <mergeCell ref="B118:C118"/>
    <mergeCell ref="A119:C119"/>
    <mergeCell ref="B120:C120"/>
    <mergeCell ref="B103:C103"/>
    <mergeCell ref="B104:C104"/>
    <mergeCell ref="B105:C105"/>
    <mergeCell ref="B106:C106"/>
    <mergeCell ref="B110:C110"/>
    <mergeCell ref="A111:C111"/>
    <mergeCell ref="I97:I98"/>
    <mergeCell ref="B98:C98"/>
    <mergeCell ref="B75:C75"/>
    <mergeCell ref="B99:C99"/>
    <mergeCell ref="B100:C100"/>
    <mergeCell ref="B101:C101"/>
    <mergeCell ref="B102:C102"/>
    <mergeCell ref="B89:C89"/>
    <mergeCell ref="B90:C90"/>
    <mergeCell ref="B91:C91"/>
    <mergeCell ref="B95:C95"/>
    <mergeCell ref="A96:C96"/>
    <mergeCell ref="B97:C97"/>
    <mergeCell ref="B88:C88"/>
    <mergeCell ref="A76:C76"/>
    <mergeCell ref="A77:A78"/>
    <mergeCell ref="B77:C78"/>
    <mergeCell ref="I77:I78"/>
    <mergeCell ref="B82:C82"/>
    <mergeCell ref="A83:C83"/>
    <mergeCell ref="B84:C84"/>
    <mergeCell ref="I84:I85"/>
    <mergeCell ref="B85:C85"/>
    <mergeCell ref="B86:C86"/>
    <mergeCell ref="B87:C87"/>
    <mergeCell ref="A70:A71"/>
    <mergeCell ref="B70:C71"/>
    <mergeCell ref="I63:I64"/>
    <mergeCell ref="B57:C57"/>
    <mergeCell ref="B61:C61"/>
    <mergeCell ref="A62:C62"/>
    <mergeCell ref="A63:A64"/>
    <mergeCell ref="B63:C64"/>
    <mergeCell ref="I70:I71"/>
    <mergeCell ref="B53:C53"/>
    <mergeCell ref="B54:C54"/>
    <mergeCell ref="B55:C55"/>
    <mergeCell ref="B68:C68"/>
    <mergeCell ref="A69:C69"/>
    <mergeCell ref="B56:C56"/>
    <mergeCell ref="A50:C50"/>
    <mergeCell ref="A35:A37"/>
    <mergeCell ref="B35:C37"/>
    <mergeCell ref="I35:I37"/>
    <mergeCell ref="B38:C38"/>
    <mergeCell ref="A39:A41"/>
    <mergeCell ref="B39:C41"/>
    <mergeCell ref="I39:I40"/>
    <mergeCell ref="B42:C42"/>
    <mergeCell ref="B43:C43"/>
    <mergeCell ref="B44:C44"/>
    <mergeCell ref="B45:C45"/>
    <mergeCell ref="B49:C49"/>
    <mergeCell ref="B51:C51"/>
    <mergeCell ref="B52:C52"/>
    <mergeCell ref="I33:I34"/>
    <mergeCell ref="B18:C18"/>
    <mergeCell ref="A19:C19"/>
    <mergeCell ref="A20:A21"/>
    <mergeCell ref="B20:C21"/>
    <mergeCell ref="B25:C25"/>
    <mergeCell ref="A26:C26"/>
    <mergeCell ref="B27:C27"/>
    <mergeCell ref="B31:C31"/>
    <mergeCell ref="A32:C32"/>
    <mergeCell ref="A33:A34"/>
    <mergeCell ref="B33:C34"/>
    <mergeCell ref="A13:A14"/>
    <mergeCell ref="B13:C14"/>
    <mergeCell ref="A3:B3"/>
    <mergeCell ref="A4:B4"/>
    <mergeCell ref="A6:I6"/>
    <mergeCell ref="B11:C11"/>
    <mergeCell ref="A12:C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23.pielikums Jūrmalas pilsētas domes
2020.gada 27.marta saistošajiem noteikumiem Nr.9
(protokols Nr.5, 6.punkts)
 </firstHeader>
    <firstFooter>&amp;L&amp;9&amp;D; &amp;T&amp;R&amp;9&amp;P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5"/>
  <sheetViews>
    <sheetView tabSelected="1" view="pageLayout" zoomScaleNormal="100" workbookViewId="0">
      <selection activeCell="L2" sqref="L2"/>
    </sheetView>
  </sheetViews>
  <sheetFormatPr defaultColWidth="9.140625" defaultRowHeight="12" outlineLevelCol="1" x14ac:dyDescent="0.2"/>
  <cols>
    <col min="1" max="1" width="6.140625" style="649" customWidth="1"/>
    <col min="2" max="2" width="22.42578125" style="650" customWidth="1"/>
    <col min="3" max="3" width="12.28515625" style="650" customWidth="1"/>
    <col min="4" max="4" width="10.5703125" style="650" customWidth="1"/>
    <col min="5" max="5" width="13" style="650" hidden="1" customWidth="1" outlineLevel="1"/>
    <col min="6" max="6" width="12.5703125" style="650" hidden="1" customWidth="1" outlineLevel="1"/>
    <col min="7" max="7" width="12.5703125" style="650" customWidth="1" collapsed="1"/>
    <col min="8" max="8" width="27.5703125" style="650" hidden="1" customWidth="1" outlineLevel="1"/>
    <col min="9" max="9" width="19.140625" style="650" customWidth="1" collapsed="1"/>
    <col min="10" max="11" width="9.140625" style="650"/>
    <col min="12" max="12" width="26.28515625" style="650" customWidth="1"/>
    <col min="13" max="16384" width="9.140625" style="650"/>
  </cols>
  <sheetData>
    <row r="1" spans="1:10" x14ac:dyDescent="0.2">
      <c r="I1" s="651" t="s">
        <v>322</v>
      </c>
    </row>
    <row r="2" spans="1:10" x14ac:dyDescent="0.2">
      <c r="I2" s="651" t="s">
        <v>323</v>
      </c>
    </row>
    <row r="3" spans="1:10" x14ac:dyDescent="0.2">
      <c r="A3" s="891" t="s">
        <v>324</v>
      </c>
      <c r="B3" s="891"/>
      <c r="C3" s="652" t="s">
        <v>3</v>
      </c>
      <c r="D3" s="652"/>
      <c r="E3" s="652"/>
      <c r="F3" s="652"/>
      <c r="G3" s="652"/>
      <c r="H3" s="652"/>
      <c r="I3" s="652"/>
    </row>
    <row r="4" spans="1:10" x14ac:dyDescent="0.2">
      <c r="A4" s="891" t="s">
        <v>325</v>
      </c>
      <c r="B4" s="891"/>
      <c r="C4" s="652">
        <v>90000056357</v>
      </c>
      <c r="D4" s="652"/>
      <c r="E4" s="652"/>
      <c r="F4" s="652"/>
      <c r="G4" s="652"/>
      <c r="H4" s="652"/>
      <c r="I4" s="652"/>
    </row>
    <row r="5" spans="1:10" ht="15.75" x14ac:dyDescent="0.25">
      <c r="A5" s="892" t="s">
        <v>326</v>
      </c>
      <c r="B5" s="892"/>
      <c r="C5" s="892"/>
      <c r="D5" s="892"/>
      <c r="E5" s="892"/>
      <c r="F5" s="892"/>
      <c r="G5" s="892"/>
      <c r="H5" s="892"/>
      <c r="I5" s="892"/>
    </row>
    <row r="6" spans="1:10" ht="12" customHeight="1" x14ac:dyDescent="0.25">
      <c r="A6" s="653"/>
      <c r="B6" s="653"/>
      <c r="C6" s="653"/>
      <c r="D6" s="653"/>
      <c r="E6" s="653"/>
      <c r="F6" s="653"/>
      <c r="G6" s="653"/>
      <c r="H6" s="653"/>
      <c r="I6" s="653"/>
    </row>
    <row r="7" spans="1:10" ht="15.75" x14ac:dyDescent="0.2">
      <c r="A7" s="654" t="s">
        <v>327</v>
      </c>
      <c r="B7" s="654"/>
      <c r="C7" s="655" t="s">
        <v>328</v>
      </c>
      <c r="D7" s="654"/>
      <c r="E7" s="656"/>
      <c r="F7" s="656"/>
      <c r="G7" s="656"/>
      <c r="H7" s="656"/>
      <c r="I7" s="657"/>
    </row>
    <row r="8" spans="1:10" x14ac:dyDescent="0.2">
      <c r="A8" s="652" t="s">
        <v>329</v>
      </c>
      <c r="B8" s="652"/>
      <c r="C8" s="652" t="s">
        <v>330</v>
      </c>
      <c r="D8" s="654"/>
      <c r="I8" s="654"/>
    </row>
    <row r="9" spans="1:10" x14ac:dyDescent="0.2">
      <c r="A9" s="658" t="s">
        <v>331</v>
      </c>
      <c r="B9" s="658"/>
      <c r="C9" s="659" t="s">
        <v>319</v>
      </c>
      <c r="D9" s="659"/>
      <c r="E9" s="659"/>
      <c r="F9" s="659"/>
      <c r="G9" s="659"/>
      <c r="H9" s="659"/>
      <c r="I9" s="659"/>
    </row>
    <row r="10" spans="1:10" ht="48" x14ac:dyDescent="0.2">
      <c r="A10" s="660" t="s">
        <v>332</v>
      </c>
      <c r="B10" s="864" t="s">
        <v>333</v>
      </c>
      <c r="C10" s="864"/>
      <c r="D10" s="660" t="s">
        <v>334</v>
      </c>
      <c r="E10" s="661" t="s">
        <v>335</v>
      </c>
      <c r="F10" s="661" t="s">
        <v>336</v>
      </c>
      <c r="G10" s="661" t="s">
        <v>337</v>
      </c>
      <c r="H10" s="661" t="s">
        <v>36</v>
      </c>
      <c r="I10" s="660" t="s">
        <v>338</v>
      </c>
      <c r="J10" s="662"/>
    </row>
    <row r="11" spans="1:10" ht="12.75" customHeight="1" x14ac:dyDescent="0.2">
      <c r="A11" s="893" t="s">
        <v>339</v>
      </c>
      <c r="B11" s="893"/>
      <c r="C11" s="893"/>
      <c r="D11" s="663"/>
      <c r="E11" s="664">
        <f>SUM(E12:E33)</f>
        <v>3029962</v>
      </c>
      <c r="F11" s="664">
        <f>SUM(F12:F33)</f>
        <v>6009</v>
      </c>
      <c r="G11" s="664">
        <f>SUM(G12:G33)</f>
        <v>3035971</v>
      </c>
      <c r="H11" s="664"/>
      <c r="I11" s="664"/>
    </row>
    <row r="12" spans="1:10" ht="55.5" customHeight="1" x14ac:dyDescent="0.2">
      <c r="A12" s="665">
        <v>1</v>
      </c>
      <c r="B12" s="887" t="s">
        <v>340</v>
      </c>
      <c r="C12" s="887"/>
      <c r="D12" s="666">
        <v>2244</v>
      </c>
      <c r="E12" s="667">
        <v>696713</v>
      </c>
      <c r="F12" s="667"/>
      <c r="G12" s="667">
        <f>E12+F12</f>
        <v>696713</v>
      </c>
      <c r="H12" s="667"/>
      <c r="I12" s="668" t="s">
        <v>341</v>
      </c>
    </row>
    <row r="13" spans="1:10" ht="24.75" customHeight="1" x14ac:dyDescent="0.2">
      <c r="A13" s="665">
        <v>2</v>
      </c>
      <c r="B13" s="887" t="s">
        <v>342</v>
      </c>
      <c r="C13" s="887"/>
      <c r="D13" s="666">
        <v>2244</v>
      </c>
      <c r="E13" s="667">
        <v>333255</v>
      </c>
      <c r="F13" s="667"/>
      <c r="G13" s="667">
        <f t="shared" ref="G13:G33" si="0">E13+F13</f>
        <v>333255</v>
      </c>
      <c r="H13" s="667"/>
      <c r="I13" s="668" t="s">
        <v>343</v>
      </c>
    </row>
    <row r="14" spans="1:10" ht="25.5" customHeight="1" x14ac:dyDescent="0.2">
      <c r="A14" s="665">
        <v>3</v>
      </c>
      <c r="B14" s="887" t="s">
        <v>344</v>
      </c>
      <c r="C14" s="887"/>
      <c r="D14" s="666">
        <v>2244</v>
      </c>
      <c r="E14" s="667">
        <v>25070</v>
      </c>
      <c r="F14" s="667"/>
      <c r="G14" s="667">
        <f t="shared" si="0"/>
        <v>25070</v>
      </c>
      <c r="H14" s="667"/>
      <c r="I14" s="668" t="s">
        <v>343</v>
      </c>
    </row>
    <row r="15" spans="1:10" ht="21.6" customHeight="1" x14ac:dyDescent="0.2">
      <c r="A15" s="894">
        <v>4</v>
      </c>
      <c r="B15" s="887" t="s">
        <v>345</v>
      </c>
      <c r="C15" s="887"/>
      <c r="D15" s="666">
        <v>2312</v>
      </c>
      <c r="E15" s="667">
        <f>9385+49075</f>
        <v>58460</v>
      </c>
      <c r="F15" s="669">
        <f>-21009+6009</f>
        <v>-15000</v>
      </c>
      <c r="G15" s="667">
        <f t="shared" si="0"/>
        <v>43460</v>
      </c>
      <c r="H15" s="888" t="s">
        <v>346</v>
      </c>
      <c r="I15" s="890" t="s">
        <v>343</v>
      </c>
    </row>
    <row r="16" spans="1:10" ht="21.6" customHeight="1" x14ac:dyDescent="0.2">
      <c r="A16" s="894"/>
      <c r="B16" s="887"/>
      <c r="C16" s="887"/>
      <c r="D16" s="666">
        <v>5239</v>
      </c>
      <c r="E16" s="667">
        <v>0</v>
      </c>
      <c r="F16" s="669">
        <f>21009</f>
        <v>21009</v>
      </c>
      <c r="G16" s="667">
        <f t="shared" si="0"/>
        <v>21009</v>
      </c>
      <c r="H16" s="889"/>
      <c r="I16" s="890"/>
    </row>
    <row r="17" spans="1:9" ht="21.6" customHeight="1" x14ac:dyDescent="0.2">
      <c r="A17" s="894"/>
      <c r="B17" s="887"/>
      <c r="C17" s="887"/>
      <c r="D17" s="666">
        <v>2244</v>
      </c>
      <c r="E17" s="667">
        <f>6650+43450</f>
        <v>50100</v>
      </c>
      <c r="F17" s="667"/>
      <c r="G17" s="667">
        <f t="shared" si="0"/>
        <v>50100</v>
      </c>
      <c r="H17" s="667"/>
      <c r="I17" s="890"/>
    </row>
    <row r="18" spans="1:9" ht="23.25" customHeight="1" x14ac:dyDescent="0.2">
      <c r="A18" s="665">
        <v>5</v>
      </c>
      <c r="B18" s="887" t="s">
        <v>347</v>
      </c>
      <c r="C18" s="887"/>
      <c r="D18" s="666">
        <v>2244</v>
      </c>
      <c r="E18" s="667">
        <v>9179</v>
      </c>
      <c r="F18" s="667"/>
      <c r="G18" s="667">
        <f t="shared" si="0"/>
        <v>9179</v>
      </c>
      <c r="H18" s="667"/>
      <c r="I18" s="668" t="s">
        <v>343</v>
      </c>
    </row>
    <row r="19" spans="1:9" ht="18.75" customHeight="1" x14ac:dyDescent="0.2">
      <c r="A19" s="894">
        <v>6</v>
      </c>
      <c r="B19" s="887" t="s">
        <v>348</v>
      </c>
      <c r="C19" s="887"/>
      <c r="D19" s="666">
        <v>2244</v>
      </c>
      <c r="E19" s="667">
        <v>200518</v>
      </c>
      <c r="F19" s="667"/>
      <c r="G19" s="667">
        <f t="shared" si="0"/>
        <v>200518</v>
      </c>
      <c r="H19" s="667"/>
      <c r="I19" s="895" t="s">
        <v>349</v>
      </c>
    </row>
    <row r="20" spans="1:9" ht="18.75" customHeight="1" x14ac:dyDescent="0.2">
      <c r="A20" s="894"/>
      <c r="B20" s="887"/>
      <c r="C20" s="887"/>
      <c r="D20" s="670">
        <v>5239</v>
      </c>
      <c r="E20" s="667">
        <v>4305</v>
      </c>
      <c r="F20" s="667"/>
      <c r="G20" s="667">
        <f t="shared" si="0"/>
        <v>4305</v>
      </c>
      <c r="H20" s="667"/>
      <c r="I20" s="895"/>
    </row>
    <row r="21" spans="1:9" ht="18.75" customHeight="1" x14ac:dyDescent="0.2">
      <c r="A21" s="894"/>
      <c r="B21" s="887"/>
      <c r="C21" s="887"/>
      <c r="D21" s="671">
        <v>5250</v>
      </c>
      <c r="E21" s="667">
        <v>60715</v>
      </c>
      <c r="F21" s="667"/>
      <c r="G21" s="667">
        <f t="shared" si="0"/>
        <v>60715</v>
      </c>
      <c r="H21" s="667"/>
      <c r="I21" s="895"/>
    </row>
    <row r="22" spans="1:9" ht="69" customHeight="1" x14ac:dyDescent="0.2">
      <c r="A22" s="672">
        <v>7</v>
      </c>
      <c r="B22" s="887" t="s">
        <v>350</v>
      </c>
      <c r="C22" s="887"/>
      <c r="D22" s="670">
        <v>2244</v>
      </c>
      <c r="E22" s="667">
        <v>245218</v>
      </c>
      <c r="F22" s="667"/>
      <c r="G22" s="667">
        <f t="shared" si="0"/>
        <v>245218</v>
      </c>
      <c r="H22" s="667"/>
      <c r="I22" s="668" t="s">
        <v>351</v>
      </c>
    </row>
    <row r="23" spans="1:9" ht="64.5" customHeight="1" x14ac:dyDescent="0.2">
      <c r="A23" s="665">
        <v>8</v>
      </c>
      <c r="B23" s="887" t="s">
        <v>352</v>
      </c>
      <c r="C23" s="887"/>
      <c r="D23" s="666">
        <v>2244</v>
      </c>
      <c r="E23" s="667">
        <v>143288</v>
      </c>
      <c r="F23" s="667"/>
      <c r="G23" s="667">
        <f t="shared" si="0"/>
        <v>143288</v>
      </c>
      <c r="H23" s="667"/>
      <c r="I23" s="668" t="s">
        <v>351</v>
      </c>
    </row>
    <row r="24" spans="1:9" ht="18.600000000000001" customHeight="1" x14ac:dyDescent="0.2">
      <c r="A24" s="896">
        <v>9</v>
      </c>
      <c r="B24" s="887" t="s">
        <v>353</v>
      </c>
      <c r="C24" s="887"/>
      <c r="D24" s="666">
        <v>2244</v>
      </c>
      <c r="E24" s="667">
        <v>632708</v>
      </c>
      <c r="F24" s="667"/>
      <c r="G24" s="667">
        <f t="shared" si="0"/>
        <v>632708</v>
      </c>
      <c r="H24" s="667"/>
      <c r="I24" s="890" t="s">
        <v>354</v>
      </c>
    </row>
    <row r="25" spans="1:9" ht="18.600000000000001" customHeight="1" x14ac:dyDescent="0.2">
      <c r="A25" s="896"/>
      <c r="B25" s="887"/>
      <c r="C25" s="887"/>
      <c r="D25" s="673">
        <v>2239</v>
      </c>
      <c r="E25" s="667">
        <v>12100</v>
      </c>
      <c r="F25" s="669">
        <v>-1131</v>
      </c>
      <c r="G25" s="667">
        <f t="shared" si="0"/>
        <v>10969</v>
      </c>
      <c r="H25" s="888" t="s">
        <v>355</v>
      </c>
      <c r="I25" s="890"/>
    </row>
    <row r="26" spans="1:9" ht="18.600000000000001" customHeight="1" x14ac:dyDescent="0.2">
      <c r="A26" s="896"/>
      <c r="B26" s="887"/>
      <c r="C26" s="887"/>
      <c r="D26" s="673">
        <v>1150</v>
      </c>
      <c r="E26" s="667">
        <v>0</v>
      </c>
      <c r="F26" s="669">
        <v>911</v>
      </c>
      <c r="G26" s="667">
        <f t="shared" si="0"/>
        <v>911</v>
      </c>
      <c r="H26" s="897"/>
      <c r="I26" s="890"/>
    </row>
    <row r="27" spans="1:9" ht="18.600000000000001" customHeight="1" x14ac:dyDescent="0.2">
      <c r="A27" s="896"/>
      <c r="B27" s="887"/>
      <c r="C27" s="887"/>
      <c r="D27" s="673">
        <v>1210</v>
      </c>
      <c r="E27" s="667">
        <v>0</v>
      </c>
      <c r="F27" s="669">
        <v>220</v>
      </c>
      <c r="G27" s="667">
        <f t="shared" si="0"/>
        <v>220</v>
      </c>
      <c r="H27" s="889"/>
      <c r="I27" s="890"/>
    </row>
    <row r="28" spans="1:9" ht="18.600000000000001" customHeight="1" x14ac:dyDescent="0.2">
      <c r="A28" s="896"/>
      <c r="B28" s="887"/>
      <c r="C28" s="887"/>
      <c r="D28" s="673">
        <v>5240</v>
      </c>
      <c r="E28" s="667">
        <v>15000</v>
      </c>
      <c r="F28" s="667"/>
      <c r="G28" s="667">
        <f t="shared" si="0"/>
        <v>15000</v>
      </c>
      <c r="H28" s="667"/>
      <c r="I28" s="890"/>
    </row>
    <row r="29" spans="1:9" ht="33" customHeight="1" x14ac:dyDescent="0.2">
      <c r="A29" s="665">
        <v>10</v>
      </c>
      <c r="B29" s="887" t="s">
        <v>356</v>
      </c>
      <c r="C29" s="887"/>
      <c r="D29" s="666">
        <v>2244</v>
      </c>
      <c r="E29" s="667">
        <f>277286+103466</f>
        <v>380752</v>
      </c>
      <c r="F29" s="667"/>
      <c r="G29" s="667">
        <f t="shared" si="0"/>
        <v>380752</v>
      </c>
      <c r="H29" s="667"/>
      <c r="I29" s="668" t="s">
        <v>357</v>
      </c>
    </row>
    <row r="30" spans="1:9" ht="30" customHeight="1" x14ac:dyDescent="0.2">
      <c r="A30" s="665">
        <v>11</v>
      </c>
      <c r="B30" s="887" t="s">
        <v>358</v>
      </c>
      <c r="C30" s="887"/>
      <c r="D30" s="666">
        <v>2244</v>
      </c>
      <c r="E30" s="667">
        <v>90000</v>
      </c>
      <c r="F30" s="667"/>
      <c r="G30" s="667">
        <f t="shared" si="0"/>
        <v>90000</v>
      </c>
      <c r="H30" s="667"/>
      <c r="I30" s="668" t="s">
        <v>359</v>
      </c>
    </row>
    <row r="31" spans="1:9" ht="24.75" customHeight="1" x14ac:dyDescent="0.2">
      <c r="A31" s="665">
        <v>12</v>
      </c>
      <c r="B31" s="887" t="s">
        <v>360</v>
      </c>
      <c r="C31" s="887"/>
      <c r="D31" s="666">
        <v>2244</v>
      </c>
      <c r="E31" s="667">
        <v>8000</v>
      </c>
      <c r="F31" s="667"/>
      <c r="G31" s="667">
        <f t="shared" si="0"/>
        <v>8000</v>
      </c>
      <c r="H31" s="667"/>
      <c r="I31" s="668" t="s">
        <v>361</v>
      </c>
    </row>
    <row r="32" spans="1:9" ht="29.25" customHeight="1" x14ac:dyDescent="0.2">
      <c r="A32" s="665">
        <v>13</v>
      </c>
      <c r="B32" s="887" t="s">
        <v>362</v>
      </c>
      <c r="C32" s="887"/>
      <c r="D32" s="673">
        <v>2239</v>
      </c>
      <c r="E32" s="667">
        <v>30000</v>
      </c>
      <c r="F32" s="667"/>
      <c r="G32" s="667">
        <f t="shared" si="0"/>
        <v>30000</v>
      </c>
      <c r="H32" s="667"/>
      <c r="I32" s="668" t="s">
        <v>359</v>
      </c>
    </row>
    <row r="33" spans="1:12" ht="30" customHeight="1" x14ac:dyDescent="0.2">
      <c r="A33" s="665">
        <v>14</v>
      </c>
      <c r="B33" s="887" t="s">
        <v>363</v>
      </c>
      <c r="C33" s="887"/>
      <c r="D33" s="666">
        <v>2244</v>
      </c>
      <c r="E33" s="667">
        <f>15984+9000+9597</f>
        <v>34581</v>
      </c>
      <c r="F33" s="667"/>
      <c r="G33" s="667">
        <f t="shared" si="0"/>
        <v>34581</v>
      </c>
      <c r="H33" s="667"/>
      <c r="I33" s="668" t="s">
        <v>364</v>
      </c>
      <c r="L33" s="674"/>
    </row>
    <row r="34" spans="1:12" x14ac:dyDescent="0.2">
      <c r="A34" s="675"/>
      <c r="B34" s="676"/>
      <c r="C34" s="676"/>
      <c r="D34" s="677"/>
      <c r="E34" s="677"/>
      <c r="F34" s="677"/>
      <c r="G34" s="677"/>
      <c r="H34" s="677"/>
      <c r="I34" s="677"/>
    </row>
    <row r="35" spans="1:12" x14ac:dyDescent="0.2">
      <c r="A35" s="652" t="s">
        <v>365</v>
      </c>
      <c r="B35" s="652"/>
      <c r="C35" s="652" t="s">
        <v>366</v>
      </c>
      <c r="D35" s="654"/>
      <c r="E35" s="654"/>
      <c r="F35" s="654"/>
      <c r="G35" s="654"/>
      <c r="H35" s="654"/>
      <c r="I35" s="654"/>
    </row>
    <row r="36" spans="1:12" ht="12" customHeight="1" x14ac:dyDescent="0.2">
      <c r="A36" s="658" t="s">
        <v>367</v>
      </c>
      <c r="B36" s="678"/>
      <c r="C36" s="679" t="s">
        <v>9</v>
      </c>
      <c r="D36" s="679"/>
      <c r="E36" s="679"/>
      <c r="F36" s="679"/>
      <c r="G36" s="679"/>
      <c r="H36" s="679"/>
      <c r="I36" s="679"/>
    </row>
    <row r="37" spans="1:12" ht="48" x14ac:dyDescent="0.2">
      <c r="A37" s="660" t="s">
        <v>332</v>
      </c>
      <c r="B37" s="864" t="s">
        <v>333</v>
      </c>
      <c r="C37" s="864"/>
      <c r="D37" s="660" t="s">
        <v>334</v>
      </c>
      <c r="E37" s="660" t="s">
        <v>368</v>
      </c>
      <c r="F37" s="660"/>
      <c r="G37" s="660"/>
      <c r="H37" s="660"/>
      <c r="I37" s="660" t="s">
        <v>338</v>
      </c>
    </row>
    <row r="38" spans="1:12" ht="15" customHeight="1" x14ac:dyDescent="0.2">
      <c r="A38" s="893" t="s">
        <v>339</v>
      </c>
      <c r="B38" s="893"/>
      <c r="C38" s="893"/>
      <c r="D38" s="664"/>
      <c r="E38" s="664">
        <f>SUM(E39:E57)</f>
        <v>459033</v>
      </c>
      <c r="F38" s="664">
        <f t="shared" ref="F38:G38" si="1">SUM(F39:F57)</f>
        <v>0</v>
      </c>
      <c r="G38" s="664">
        <f t="shared" si="1"/>
        <v>459033</v>
      </c>
      <c r="H38" s="664"/>
      <c r="I38" s="664"/>
    </row>
    <row r="39" spans="1:12" ht="42.75" customHeight="1" x14ac:dyDescent="0.2">
      <c r="A39" s="665">
        <v>1</v>
      </c>
      <c r="B39" s="887" t="s">
        <v>369</v>
      </c>
      <c r="C39" s="887"/>
      <c r="D39" s="666">
        <v>2243</v>
      </c>
      <c r="E39" s="667">
        <v>7679</v>
      </c>
      <c r="F39" s="667"/>
      <c r="G39" s="667">
        <f>E39+F39</f>
        <v>7679</v>
      </c>
      <c r="H39" s="667"/>
      <c r="I39" s="668" t="s">
        <v>370</v>
      </c>
    </row>
    <row r="40" spans="1:12" ht="21" customHeight="1" x14ac:dyDescent="0.2">
      <c r="A40" s="896">
        <v>2</v>
      </c>
      <c r="B40" s="887" t="s">
        <v>371</v>
      </c>
      <c r="C40" s="887"/>
      <c r="D40" s="666">
        <v>5240</v>
      </c>
      <c r="E40" s="667">
        <f>200000+100000</f>
        <v>300000</v>
      </c>
      <c r="F40" s="667"/>
      <c r="G40" s="667">
        <f t="shared" ref="G40:G57" si="2">E40+F40</f>
        <v>300000</v>
      </c>
      <c r="H40" s="667"/>
      <c r="I40" s="890" t="s">
        <v>372</v>
      </c>
    </row>
    <row r="41" spans="1:12" ht="21" customHeight="1" x14ac:dyDescent="0.2">
      <c r="A41" s="896"/>
      <c r="B41" s="887"/>
      <c r="C41" s="887"/>
      <c r="D41" s="666">
        <v>2243</v>
      </c>
      <c r="E41" s="667">
        <v>25000</v>
      </c>
      <c r="F41" s="667"/>
      <c r="G41" s="667">
        <f t="shared" si="2"/>
        <v>25000</v>
      </c>
      <c r="H41" s="667"/>
      <c r="I41" s="890"/>
    </row>
    <row r="42" spans="1:12" ht="21" customHeight="1" x14ac:dyDescent="0.2">
      <c r="A42" s="896"/>
      <c r="B42" s="887"/>
      <c r="C42" s="887"/>
      <c r="D42" s="666">
        <v>2244</v>
      </c>
      <c r="E42" s="667">
        <v>1000</v>
      </c>
      <c r="F42" s="667"/>
      <c r="G42" s="667">
        <f t="shared" si="2"/>
        <v>1000</v>
      </c>
      <c r="H42" s="667"/>
      <c r="I42" s="890"/>
    </row>
    <row r="43" spans="1:12" ht="22.5" customHeight="1" x14ac:dyDescent="0.2">
      <c r="A43" s="896">
        <v>3</v>
      </c>
      <c r="B43" s="887" t="s">
        <v>373</v>
      </c>
      <c r="C43" s="887"/>
      <c r="D43" s="666">
        <v>2312</v>
      </c>
      <c r="E43" s="667">
        <v>23090</v>
      </c>
      <c r="F43" s="667"/>
      <c r="G43" s="667">
        <f t="shared" si="2"/>
        <v>23090</v>
      </c>
      <c r="H43" s="667"/>
      <c r="I43" s="890" t="s">
        <v>374</v>
      </c>
    </row>
    <row r="44" spans="1:12" ht="22.5" customHeight="1" x14ac:dyDescent="0.2">
      <c r="A44" s="896"/>
      <c r="B44" s="887"/>
      <c r="C44" s="887"/>
      <c r="D44" s="673">
        <v>2239</v>
      </c>
      <c r="E44" s="667">
        <v>300</v>
      </c>
      <c r="F44" s="667"/>
      <c r="G44" s="667">
        <f t="shared" si="2"/>
        <v>300</v>
      </c>
      <c r="H44" s="667"/>
      <c r="I44" s="890"/>
    </row>
    <row r="45" spans="1:12" ht="16.149999999999999" customHeight="1" x14ac:dyDescent="0.2">
      <c r="A45" s="896">
        <v>4</v>
      </c>
      <c r="B45" s="887" t="s">
        <v>375</v>
      </c>
      <c r="C45" s="887"/>
      <c r="D45" s="666">
        <v>2244</v>
      </c>
      <c r="E45" s="667">
        <v>2000</v>
      </c>
      <c r="F45" s="667"/>
      <c r="G45" s="667">
        <f t="shared" si="2"/>
        <v>2000</v>
      </c>
      <c r="H45" s="667"/>
      <c r="I45" s="890" t="s">
        <v>376</v>
      </c>
    </row>
    <row r="46" spans="1:12" ht="16.149999999999999" customHeight="1" x14ac:dyDescent="0.2">
      <c r="A46" s="896"/>
      <c r="B46" s="887"/>
      <c r="C46" s="887"/>
      <c r="D46" s="670">
        <v>2390</v>
      </c>
      <c r="E46" s="667">
        <v>900</v>
      </c>
      <c r="F46" s="667"/>
      <c r="G46" s="667">
        <f t="shared" si="2"/>
        <v>900</v>
      </c>
      <c r="H46" s="667"/>
      <c r="I46" s="890"/>
    </row>
    <row r="47" spans="1:12" ht="16.149999999999999" customHeight="1" x14ac:dyDescent="0.2">
      <c r="A47" s="896"/>
      <c r="B47" s="887"/>
      <c r="C47" s="887"/>
      <c r="D47" s="670">
        <v>2312</v>
      </c>
      <c r="E47" s="667">
        <v>1000</v>
      </c>
      <c r="F47" s="667"/>
      <c r="G47" s="667">
        <f t="shared" si="2"/>
        <v>1000</v>
      </c>
      <c r="H47" s="667"/>
      <c r="I47" s="890"/>
    </row>
    <row r="48" spans="1:12" ht="16.149999999999999" customHeight="1" x14ac:dyDescent="0.2">
      <c r="A48" s="896"/>
      <c r="B48" s="887"/>
      <c r="C48" s="887"/>
      <c r="D48" s="673">
        <v>2239</v>
      </c>
      <c r="E48" s="667">
        <v>1000</v>
      </c>
      <c r="F48" s="667"/>
      <c r="G48" s="667">
        <f t="shared" si="2"/>
        <v>1000</v>
      </c>
      <c r="H48" s="667"/>
      <c r="I48" s="890"/>
    </row>
    <row r="49" spans="1:9" ht="18.75" customHeight="1" x14ac:dyDescent="0.2">
      <c r="A49" s="896">
        <v>5</v>
      </c>
      <c r="B49" s="887" t="s">
        <v>377</v>
      </c>
      <c r="C49" s="887"/>
      <c r="D49" s="666">
        <v>2244</v>
      </c>
      <c r="E49" s="667">
        <v>14589</v>
      </c>
      <c r="F49" s="667"/>
      <c r="G49" s="667">
        <f t="shared" si="2"/>
        <v>14589</v>
      </c>
      <c r="H49" s="667"/>
      <c r="I49" s="890" t="s">
        <v>378</v>
      </c>
    </row>
    <row r="50" spans="1:9" ht="18.75" customHeight="1" x14ac:dyDescent="0.2">
      <c r="A50" s="896"/>
      <c r="B50" s="887"/>
      <c r="C50" s="887"/>
      <c r="D50" s="666">
        <v>2223</v>
      </c>
      <c r="E50" s="667">
        <v>5703</v>
      </c>
      <c r="F50" s="667"/>
      <c r="G50" s="667">
        <f t="shared" si="2"/>
        <v>5703</v>
      </c>
      <c r="H50" s="667"/>
      <c r="I50" s="890"/>
    </row>
    <row r="51" spans="1:9" ht="18.75" customHeight="1" x14ac:dyDescent="0.2">
      <c r="A51" s="896"/>
      <c r="B51" s="887"/>
      <c r="C51" s="887"/>
      <c r="D51" s="666">
        <v>2243</v>
      </c>
      <c r="E51" s="667">
        <v>8139</v>
      </c>
      <c r="F51" s="667"/>
      <c r="G51" s="667">
        <f t="shared" si="2"/>
        <v>8139</v>
      </c>
      <c r="H51" s="667"/>
      <c r="I51" s="890"/>
    </row>
    <row r="52" spans="1:9" ht="19.5" customHeight="1" x14ac:dyDescent="0.2">
      <c r="A52" s="896">
        <v>6</v>
      </c>
      <c r="B52" s="887" t="s">
        <v>379</v>
      </c>
      <c r="C52" s="887"/>
      <c r="D52" s="666">
        <v>2312</v>
      </c>
      <c r="E52" s="667">
        <v>3395</v>
      </c>
      <c r="F52" s="667"/>
      <c r="G52" s="667">
        <f t="shared" si="2"/>
        <v>3395</v>
      </c>
      <c r="H52" s="667"/>
      <c r="I52" s="890" t="s">
        <v>343</v>
      </c>
    </row>
    <row r="53" spans="1:9" ht="19.5" customHeight="1" x14ac:dyDescent="0.2">
      <c r="A53" s="896"/>
      <c r="B53" s="887"/>
      <c r="C53" s="887"/>
      <c r="D53" s="666">
        <v>2390</v>
      </c>
      <c r="E53" s="667">
        <v>2602</v>
      </c>
      <c r="F53" s="667"/>
      <c r="G53" s="667">
        <f t="shared" si="2"/>
        <v>2602</v>
      </c>
      <c r="H53" s="667"/>
      <c r="I53" s="890"/>
    </row>
    <row r="54" spans="1:9" ht="18" customHeight="1" x14ac:dyDescent="0.2">
      <c r="A54" s="665">
        <v>7</v>
      </c>
      <c r="B54" s="887" t="s">
        <v>380</v>
      </c>
      <c r="C54" s="887"/>
      <c r="D54" s="666">
        <v>2314</v>
      </c>
      <c r="E54" s="667">
        <v>2000</v>
      </c>
      <c r="F54" s="667"/>
      <c r="G54" s="667">
        <f t="shared" si="2"/>
        <v>2000</v>
      </c>
      <c r="H54" s="667"/>
      <c r="I54" s="668" t="s">
        <v>381</v>
      </c>
    </row>
    <row r="55" spans="1:9" ht="17.25" customHeight="1" x14ac:dyDescent="0.2">
      <c r="A55" s="896">
        <v>8</v>
      </c>
      <c r="B55" s="887" t="s">
        <v>382</v>
      </c>
      <c r="C55" s="887"/>
      <c r="D55" s="666">
        <v>5239</v>
      </c>
      <c r="E55" s="667">
        <v>55445</v>
      </c>
      <c r="F55" s="667"/>
      <c r="G55" s="667">
        <f t="shared" si="2"/>
        <v>55445</v>
      </c>
      <c r="H55" s="667"/>
      <c r="I55" s="890" t="s">
        <v>383</v>
      </c>
    </row>
    <row r="56" spans="1:9" ht="17.25" customHeight="1" x14ac:dyDescent="0.2">
      <c r="A56" s="896"/>
      <c r="B56" s="887"/>
      <c r="C56" s="887"/>
      <c r="D56" s="666">
        <v>2312</v>
      </c>
      <c r="E56" s="667">
        <v>3279</v>
      </c>
      <c r="F56" s="667"/>
      <c r="G56" s="667">
        <f t="shared" si="2"/>
        <v>3279</v>
      </c>
      <c r="H56" s="667"/>
      <c r="I56" s="890"/>
    </row>
    <row r="57" spans="1:9" ht="17.25" customHeight="1" x14ac:dyDescent="0.2">
      <c r="A57" s="896"/>
      <c r="B57" s="887"/>
      <c r="C57" s="887"/>
      <c r="D57" s="666">
        <v>2244</v>
      </c>
      <c r="E57" s="667">
        <v>1912</v>
      </c>
      <c r="F57" s="667"/>
      <c r="G57" s="667">
        <f t="shared" si="2"/>
        <v>1912</v>
      </c>
      <c r="H57" s="667"/>
      <c r="I57" s="890"/>
    </row>
    <row r="58" spans="1:9" x14ac:dyDescent="0.2">
      <c r="A58" s="680"/>
      <c r="B58" s="681"/>
      <c r="C58" s="681"/>
      <c r="D58" s="681"/>
      <c r="E58" s="682"/>
      <c r="F58" s="682"/>
      <c r="G58" s="682"/>
      <c r="H58" s="682"/>
      <c r="I58" s="682"/>
    </row>
    <row r="59" spans="1:9" x14ac:dyDescent="0.2">
      <c r="A59" s="652" t="s">
        <v>365</v>
      </c>
      <c r="B59" s="652"/>
      <c r="C59" s="652" t="s">
        <v>384</v>
      </c>
      <c r="D59" s="654"/>
      <c r="E59" s="654"/>
      <c r="F59" s="654"/>
      <c r="G59" s="654"/>
      <c r="H59" s="654"/>
      <c r="I59" s="654"/>
    </row>
    <row r="60" spans="1:9" x14ac:dyDescent="0.2">
      <c r="A60" s="658" t="s">
        <v>367</v>
      </c>
      <c r="B60" s="658"/>
      <c r="C60" s="683" t="s">
        <v>385</v>
      </c>
      <c r="D60" s="683"/>
      <c r="E60" s="683"/>
      <c r="F60" s="683"/>
      <c r="G60" s="683"/>
      <c r="H60" s="683"/>
      <c r="I60" s="683"/>
    </row>
    <row r="61" spans="1:9" ht="48" x14ac:dyDescent="0.2">
      <c r="A61" s="660" t="s">
        <v>332</v>
      </c>
      <c r="B61" s="864" t="s">
        <v>333</v>
      </c>
      <c r="C61" s="864"/>
      <c r="D61" s="660" t="s">
        <v>334</v>
      </c>
      <c r="E61" s="660" t="s">
        <v>368</v>
      </c>
      <c r="F61" s="660"/>
      <c r="G61" s="660"/>
      <c r="H61" s="660"/>
      <c r="I61" s="660" t="s">
        <v>338</v>
      </c>
    </row>
    <row r="62" spans="1:9" ht="15" customHeight="1" x14ac:dyDescent="0.2">
      <c r="A62" s="893" t="s">
        <v>339</v>
      </c>
      <c r="B62" s="893"/>
      <c r="C62" s="893"/>
      <c r="D62" s="664"/>
      <c r="E62" s="664">
        <f>SUM(E63:E72)</f>
        <v>101569</v>
      </c>
      <c r="F62" s="664">
        <f t="shared" ref="F62:G62" si="3">SUM(F63:F72)</f>
        <v>0</v>
      </c>
      <c r="G62" s="664">
        <f t="shared" si="3"/>
        <v>101569</v>
      </c>
      <c r="H62" s="664"/>
      <c r="I62" s="664"/>
    </row>
    <row r="63" spans="1:9" ht="18.75" customHeight="1" x14ac:dyDescent="0.2">
      <c r="A63" s="896">
        <v>1</v>
      </c>
      <c r="B63" s="887" t="s">
        <v>386</v>
      </c>
      <c r="C63" s="887"/>
      <c r="D63" s="666">
        <v>2244</v>
      </c>
      <c r="E63" s="667">
        <v>10000</v>
      </c>
      <c r="F63" s="667"/>
      <c r="G63" s="667">
        <f>E63+F63</f>
        <v>10000</v>
      </c>
      <c r="H63" s="667"/>
      <c r="I63" s="890" t="s">
        <v>387</v>
      </c>
    </row>
    <row r="64" spans="1:9" ht="18.75" customHeight="1" x14ac:dyDescent="0.2">
      <c r="A64" s="896"/>
      <c r="B64" s="887"/>
      <c r="C64" s="887"/>
      <c r="D64" s="666">
        <v>2312</v>
      </c>
      <c r="E64" s="667">
        <v>1000</v>
      </c>
      <c r="F64" s="667"/>
      <c r="G64" s="667">
        <f t="shared" ref="G64:G72" si="4">E64+F64</f>
        <v>1000</v>
      </c>
      <c r="H64" s="667"/>
      <c r="I64" s="890"/>
    </row>
    <row r="65" spans="1:9" ht="18.75" customHeight="1" x14ac:dyDescent="0.2">
      <c r="A65" s="896"/>
      <c r="B65" s="887"/>
      <c r="C65" s="887"/>
      <c r="D65" s="666">
        <v>2390</v>
      </c>
      <c r="E65" s="667">
        <v>200</v>
      </c>
      <c r="F65" s="667"/>
      <c r="G65" s="667">
        <f t="shared" si="4"/>
        <v>200</v>
      </c>
      <c r="H65" s="667"/>
      <c r="I65" s="890"/>
    </row>
    <row r="66" spans="1:9" ht="18.75" customHeight="1" x14ac:dyDescent="0.2">
      <c r="A66" s="896"/>
      <c r="B66" s="887"/>
      <c r="C66" s="887"/>
      <c r="D66" s="666">
        <v>5250</v>
      </c>
      <c r="E66" s="667">
        <v>6190</v>
      </c>
      <c r="F66" s="667"/>
      <c r="G66" s="667">
        <f t="shared" si="4"/>
        <v>6190</v>
      </c>
      <c r="H66" s="667"/>
      <c r="I66" s="890"/>
    </row>
    <row r="67" spans="1:9" ht="18.75" customHeight="1" x14ac:dyDescent="0.2">
      <c r="A67" s="894">
        <v>2</v>
      </c>
      <c r="B67" s="887" t="s">
        <v>388</v>
      </c>
      <c r="C67" s="887"/>
      <c r="D67" s="666">
        <v>2244</v>
      </c>
      <c r="E67" s="667">
        <v>15000</v>
      </c>
      <c r="F67" s="667"/>
      <c r="G67" s="667">
        <f t="shared" si="4"/>
        <v>15000</v>
      </c>
      <c r="H67" s="667"/>
      <c r="I67" s="890" t="s">
        <v>389</v>
      </c>
    </row>
    <row r="68" spans="1:9" ht="18.75" customHeight="1" x14ac:dyDescent="0.2">
      <c r="A68" s="894"/>
      <c r="B68" s="887"/>
      <c r="C68" s="887"/>
      <c r="D68" s="666">
        <v>5240</v>
      </c>
      <c r="E68" s="667">
        <v>1000</v>
      </c>
      <c r="F68" s="667"/>
      <c r="G68" s="667">
        <f t="shared" si="4"/>
        <v>1000</v>
      </c>
      <c r="H68" s="667"/>
      <c r="I68" s="890"/>
    </row>
    <row r="69" spans="1:9" ht="18.75" customHeight="1" x14ac:dyDescent="0.2">
      <c r="A69" s="894"/>
      <c r="B69" s="887"/>
      <c r="C69" s="887"/>
      <c r="D69" s="666">
        <v>2312</v>
      </c>
      <c r="E69" s="667">
        <v>35000</v>
      </c>
      <c r="F69" s="667"/>
      <c r="G69" s="667">
        <f t="shared" si="4"/>
        <v>35000</v>
      </c>
      <c r="H69" s="667"/>
      <c r="I69" s="890"/>
    </row>
    <row r="70" spans="1:9" ht="18.75" customHeight="1" x14ac:dyDescent="0.2">
      <c r="A70" s="894"/>
      <c r="B70" s="887"/>
      <c r="C70" s="887"/>
      <c r="D70" s="666">
        <v>5250</v>
      </c>
      <c r="E70" s="667">
        <v>20000</v>
      </c>
      <c r="F70" s="667"/>
      <c r="G70" s="667">
        <f t="shared" si="4"/>
        <v>20000</v>
      </c>
      <c r="H70" s="667"/>
      <c r="I70" s="890"/>
    </row>
    <row r="71" spans="1:9" ht="44.25" customHeight="1" x14ac:dyDescent="0.2">
      <c r="A71" s="672">
        <v>3</v>
      </c>
      <c r="B71" s="887" t="s">
        <v>390</v>
      </c>
      <c r="C71" s="887"/>
      <c r="D71" s="670">
        <v>2243</v>
      </c>
      <c r="E71" s="667">
        <v>11484</v>
      </c>
      <c r="F71" s="667"/>
      <c r="G71" s="667">
        <f t="shared" si="4"/>
        <v>11484</v>
      </c>
      <c r="H71" s="667"/>
      <c r="I71" s="668" t="s">
        <v>391</v>
      </c>
    </row>
    <row r="72" spans="1:9" ht="42" customHeight="1" x14ac:dyDescent="0.2">
      <c r="A72" s="665">
        <v>4</v>
      </c>
      <c r="B72" s="887" t="s">
        <v>392</v>
      </c>
      <c r="C72" s="887"/>
      <c r="D72" s="666">
        <v>5239</v>
      </c>
      <c r="E72" s="667">
        <v>1695</v>
      </c>
      <c r="F72" s="667"/>
      <c r="G72" s="667">
        <f t="shared" si="4"/>
        <v>1695</v>
      </c>
      <c r="H72" s="667"/>
      <c r="I72" s="668" t="s">
        <v>391</v>
      </c>
    </row>
    <row r="73" spans="1:9" x14ac:dyDescent="0.2">
      <c r="A73" s="684"/>
      <c r="B73" s="674"/>
      <c r="C73" s="674"/>
      <c r="D73" s="677"/>
      <c r="E73" s="677"/>
      <c r="F73" s="677"/>
      <c r="G73" s="677"/>
      <c r="H73" s="677"/>
      <c r="I73" s="677"/>
    </row>
    <row r="74" spans="1:9" x14ac:dyDescent="0.2">
      <c r="A74" s="652" t="s">
        <v>365</v>
      </c>
      <c r="B74" s="652"/>
      <c r="C74" s="652" t="s">
        <v>393</v>
      </c>
      <c r="D74" s="654"/>
      <c r="E74" s="654"/>
      <c r="F74" s="654"/>
      <c r="G74" s="654"/>
      <c r="H74" s="654"/>
      <c r="I74" s="654"/>
    </row>
    <row r="75" spans="1:9" x14ac:dyDescent="0.2">
      <c r="A75" s="658" t="s">
        <v>367</v>
      </c>
      <c r="B75" s="658"/>
      <c r="C75" s="685" t="s">
        <v>394</v>
      </c>
      <c r="D75" s="654"/>
      <c r="E75" s="654"/>
      <c r="F75" s="654"/>
      <c r="G75" s="654"/>
      <c r="H75" s="654"/>
      <c r="I75" s="654"/>
    </row>
    <row r="76" spans="1:9" ht="48" x14ac:dyDescent="0.2">
      <c r="A76" s="660" t="s">
        <v>332</v>
      </c>
      <c r="B76" s="864" t="s">
        <v>333</v>
      </c>
      <c r="C76" s="864"/>
      <c r="D76" s="660" t="s">
        <v>334</v>
      </c>
      <c r="E76" s="660" t="s">
        <v>368</v>
      </c>
      <c r="F76" s="660"/>
      <c r="G76" s="660"/>
      <c r="H76" s="660"/>
      <c r="I76" s="660" t="s">
        <v>338</v>
      </c>
    </row>
    <row r="77" spans="1:9" ht="15" customHeight="1" x14ac:dyDescent="0.2">
      <c r="A77" s="893" t="s">
        <v>339</v>
      </c>
      <c r="B77" s="893"/>
      <c r="C77" s="893"/>
      <c r="D77" s="664"/>
      <c r="E77" s="664">
        <f>SUM(E78:E79)</f>
        <v>125000</v>
      </c>
      <c r="F77" s="664">
        <f t="shared" ref="F77:G77" si="5">SUM(F78:F79)</f>
        <v>0</v>
      </c>
      <c r="G77" s="664">
        <f t="shared" si="5"/>
        <v>125000</v>
      </c>
      <c r="H77" s="664"/>
      <c r="I77" s="664"/>
    </row>
    <row r="78" spans="1:9" ht="22.5" customHeight="1" x14ac:dyDescent="0.2">
      <c r="A78" s="896">
        <v>1</v>
      </c>
      <c r="B78" s="887" t="s">
        <v>395</v>
      </c>
      <c r="C78" s="887"/>
      <c r="D78" s="666">
        <v>5240</v>
      </c>
      <c r="E78" s="667">
        <f>50000+50000</f>
        <v>100000</v>
      </c>
      <c r="F78" s="667"/>
      <c r="G78" s="667">
        <f>E78+F78</f>
        <v>100000</v>
      </c>
      <c r="H78" s="667"/>
      <c r="I78" s="890" t="s">
        <v>396</v>
      </c>
    </row>
    <row r="79" spans="1:9" ht="22.5" customHeight="1" x14ac:dyDescent="0.2">
      <c r="A79" s="896"/>
      <c r="B79" s="887"/>
      <c r="C79" s="887"/>
      <c r="D79" s="666">
        <v>2243</v>
      </c>
      <c r="E79" s="667">
        <v>25000</v>
      </c>
      <c r="F79" s="667"/>
      <c r="G79" s="667">
        <f>E79+F79</f>
        <v>25000</v>
      </c>
      <c r="H79" s="667"/>
      <c r="I79" s="890"/>
    </row>
    <row r="80" spans="1:9" x14ac:dyDescent="0.2">
      <c r="E80" s="686"/>
      <c r="F80" s="686"/>
      <c r="G80" s="686"/>
      <c r="H80" s="686"/>
      <c r="I80" s="686"/>
    </row>
    <row r="81" spans="1:9" x14ac:dyDescent="0.2">
      <c r="A81" s="898" t="s">
        <v>397</v>
      </c>
      <c r="B81" s="898"/>
      <c r="C81" s="687"/>
    </row>
    <row r="82" spans="1:9" x14ac:dyDescent="0.2">
      <c r="A82" s="891" t="s">
        <v>398</v>
      </c>
      <c r="B82" s="891"/>
      <c r="C82" s="891"/>
    </row>
    <row r="84" spans="1:9" x14ac:dyDescent="0.2">
      <c r="A84" s="688" t="s">
        <v>399</v>
      </c>
      <c r="B84" s="3"/>
      <c r="C84" s="3"/>
      <c r="D84" s="3"/>
      <c r="E84" s="3"/>
      <c r="F84" s="3"/>
      <c r="G84" s="3"/>
      <c r="H84" s="3"/>
      <c r="I84" s="689"/>
    </row>
    <row r="85" spans="1:9" x14ac:dyDescent="0.2">
      <c r="A85" s="688"/>
      <c r="B85" s="3" t="s">
        <v>400</v>
      </c>
      <c r="C85" s="3"/>
      <c r="D85" s="3"/>
      <c r="E85" s="3"/>
      <c r="F85" s="3"/>
      <c r="G85" s="3"/>
      <c r="H85" s="3"/>
      <c r="I85" s="689"/>
    </row>
    <row r="86" spans="1:9" x14ac:dyDescent="0.2">
      <c r="A86" s="690"/>
      <c r="B86" s="688" t="s">
        <v>401</v>
      </c>
      <c r="C86" s="688"/>
      <c r="D86" s="232"/>
      <c r="E86" s="232"/>
      <c r="F86" s="232"/>
      <c r="G86" s="232"/>
      <c r="H86" s="232"/>
      <c r="I86" s="691"/>
    </row>
    <row r="87" spans="1:9" ht="12" customHeight="1" x14ac:dyDescent="0.2">
      <c r="A87" s="690"/>
      <c r="B87" s="692" t="s">
        <v>402</v>
      </c>
      <c r="C87" s="692"/>
      <c r="D87" s="692"/>
      <c r="E87" s="692"/>
      <c r="F87" s="692"/>
      <c r="G87" s="692"/>
      <c r="H87" s="692"/>
      <c r="I87" s="692"/>
    </row>
    <row r="88" spans="1:9" x14ac:dyDescent="0.2">
      <c r="A88" s="3"/>
      <c r="B88" s="3" t="s">
        <v>403</v>
      </c>
      <c r="C88" s="3"/>
      <c r="D88" s="3"/>
      <c r="E88" s="689"/>
      <c r="F88" s="689"/>
      <c r="G88" s="689"/>
      <c r="H88" s="689"/>
      <c r="I88" s="3"/>
    </row>
    <row r="89" spans="1:9" x14ac:dyDescent="0.2">
      <c r="A89" s="3"/>
      <c r="B89" s="3" t="s">
        <v>404</v>
      </c>
      <c r="C89" s="3"/>
      <c r="D89" s="3"/>
      <c r="E89" s="689"/>
      <c r="F89" s="689"/>
      <c r="G89" s="689"/>
      <c r="H89" s="689"/>
      <c r="I89" s="3"/>
    </row>
    <row r="90" spans="1:9" x14ac:dyDescent="0.2">
      <c r="A90" s="3"/>
      <c r="B90" s="3" t="s">
        <v>405</v>
      </c>
      <c r="C90" s="3"/>
      <c r="D90" s="3"/>
      <c r="E90" s="689"/>
      <c r="F90" s="689"/>
      <c r="G90" s="689"/>
      <c r="H90" s="689"/>
      <c r="I90" s="3"/>
    </row>
    <row r="91" spans="1:9" x14ac:dyDescent="0.2">
      <c r="A91" s="3"/>
      <c r="B91" s="3" t="s">
        <v>406</v>
      </c>
      <c r="C91" s="3"/>
      <c r="D91" s="3"/>
      <c r="E91" s="3"/>
      <c r="F91" s="3"/>
      <c r="G91" s="3"/>
      <c r="H91" s="3"/>
      <c r="I91" s="689"/>
    </row>
    <row r="92" spans="1:9" x14ac:dyDescent="0.2">
      <c r="A92" s="3"/>
      <c r="B92" s="3" t="s">
        <v>407</v>
      </c>
      <c r="C92" s="3"/>
      <c r="D92" s="3"/>
      <c r="E92" s="3"/>
      <c r="F92" s="3"/>
      <c r="G92" s="3"/>
      <c r="H92" s="3"/>
      <c r="I92" s="689"/>
    </row>
    <row r="93" spans="1:9" x14ac:dyDescent="0.2">
      <c r="A93" s="3"/>
      <c r="B93" s="3" t="s">
        <v>408</v>
      </c>
      <c r="C93" s="3"/>
      <c r="D93" s="3"/>
      <c r="E93" s="3"/>
      <c r="F93" s="3"/>
      <c r="G93" s="3"/>
      <c r="H93" s="3"/>
      <c r="I93" s="689"/>
    </row>
    <row r="94" spans="1:9" x14ac:dyDescent="0.2">
      <c r="A94" s="3"/>
      <c r="B94" s="3" t="s">
        <v>409</v>
      </c>
      <c r="C94" s="3"/>
      <c r="D94" s="3"/>
      <c r="E94" s="3"/>
      <c r="F94" s="3"/>
      <c r="G94" s="3"/>
      <c r="H94" s="3"/>
      <c r="I94" s="689"/>
    </row>
    <row r="95" spans="1:9" x14ac:dyDescent="0.2">
      <c r="A95" s="3"/>
      <c r="B95" s="3" t="s">
        <v>410</v>
      </c>
      <c r="C95" s="3"/>
      <c r="D95" s="3"/>
      <c r="E95" s="3"/>
      <c r="F95" s="3"/>
      <c r="G95" s="3"/>
      <c r="H95" s="3"/>
      <c r="I95" s="689"/>
    </row>
    <row r="96" spans="1:9" x14ac:dyDescent="0.2">
      <c r="A96" s="3"/>
      <c r="B96" s="3" t="s">
        <v>411</v>
      </c>
      <c r="C96" s="3"/>
      <c r="D96" s="3"/>
      <c r="E96" s="3"/>
      <c r="F96" s="3"/>
      <c r="G96" s="3"/>
      <c r="H96" s="3"/>
      <c r="I96" s="689"/>
    </row>
    <row r="97" spans="1:9" x14ac:dyDescent="0.2">
      <c r="A97" s="3"/>
      <c r="B97" s="3" t="s">
        <v>412</v>
      </c>
      <c r="C97" s="3"/>
      <c r="D97" s="3"/>
      <c r="E97" s="3"/>
      <c r="F97" s="3"/>
      <c r="G97" s="3"/>
      <c r="H97" s="3"/>
      <c r="I97" s="689"/>
    </row>
    <row r="98" spans="1:9" x14ac:dyDescent="0.2">
      <c r="A98" s="3"/>
      <c r="B98" s="3" t="s">
        <v>413</v>
      </c>
      <c r="C98" s="3"/>
      <c r="D98" s="3"/>
      <c r="E98" s="3"/>
      <c r="F98" s="3"/>
      <c r="G98" s="3"/>
      <c r="H98" s="3"/>
      <c r="I98" s="689"/>
    </row>
    <row r="99" spans="1:9" x14ac:dyDescent="0.2">
      <c r="A99" s="3"/>
      <c r="B99" s="3" t="s">
        <v>414</v>
      </c>
      <c r="C99" s="3"/>
      <c r="D99" s="3"/>
      <c r="E99" s="3"/>
      <c r="F99" s="3"/>
      <c r="G99" s="3"/>
      <c r="H99" s="3"/>
      <c r="I99" s="689"/>
    </row>
    <row r="100" spans="1:9" x14ac:dyDescent="0.2">
      <c r="A100" s="3"/>
      <c r="B100" s="3" t="s">
        <v>415</v>
      </c>
      <c r="C100" s="3"/>
      <c r="D100" s="3"/>
      <c r="E100" s="3"/>
      <c r="F100" s="3"/>
      <c r="G100" s="3"/>
      <c r="H100" s="3"/>
      <c r="I100" s="689"/>
    </row>
    <row r="101" spans="1:9" x14ac:dyDescent="0.2">
      <c r="A101" s="3"/>
      <c r="B101" s="3" t="s">
        <v>416</v>
      </c>
      <c r="C101" s="3"/>
      <c r="D101" s="3"/>
      <c r="E101" s="3"/>
      <c r="F101" s="3"/>
      <c r="G101" s="3"/>
      <c r="H101" s="3"/>
      <c r="I101" s="689"/>
    </row>
    <row r="102" spans="1:9" x14ac:dyDescent="0.2">
      <c r="A102" s="3"/>
      <c r="B102" s="3" t="s">
        <v>417</v>
      </c>
      <c r="C102" s="3"/>
      <c r="D102" s="3"/>
      <c r="E102" s="3"/>
      <c r="F102" s="3"/>
      <c r="G102" s="3"/>
      <c r="H102" s="3"/>
      <c r="I102" s="689"/>
    </row>
    <row r="103" spans="1:9" x14ac:dyDescent="0.2">
      <c r="A103" s="3"/>
      <c r="B103" s="3" t="s">
        <v>418</v>
      </c>
      <c r="C103" s="3"/>
      <c r="D103" s="3"/>
      <c r="E103" s="3"/>
      <c r="F103" s="3"/>
      <c r="G103" s="3"/>
      <c r="H103" s="3"/>
      <c r="I103" s="689"/>
    </row>
    <row r="104" spans="1:9" x14ac:dyDescent="0.2">
      <c r="A104" s="3"/>
      <c r="B104" s="3" t="s">
        <v>419</v>
      </c>
      <c r="C104" s="3"/>
      <c r="D104" s="3"/>
      <c r="E104" s="3"/>
      <c r="F104" s="3"/>
      <c r="G104" s="3"/>
      <c r="H104" s="3"/>
      <c r="I104" s="689"/>
    </row>
    <row r="105" spans="1:9" x14ac:dyDescent="0.2">
      <c r="A105" s="3"/>
      <c r="B105" s="3" t="s">
        <v>420</v>
      </c>
      <c r="C105" s="3"/>
      <c r="D105" s="3"/>
      <c r="E105" s="3"/>
      <c r="F105" s="3"/>
      <c r="G105" s="3"/>
      <c r="H105" s="3"/>
      <c r="I105" s="689"/>
    </row>
    <row r="106" spans="1:9" x14ac:dyDescent="0.2">
      <c r="A106" s="3"/>
      <c r="B106" s="3" t="s">
        <v>421</v>
      </c>
      <c r="C106" s="3"/>
      <c r="D106" s="3"/>
      <c r="E106" s="3"/>
      <c r="F106" s="3"/>
      <c r="G106" s="3"/>
      <c r="H106" s="3"/>
      <c r="I106" s="689"/>
    </row>
    <row r="107" spans="1:9" x14ac:dyDescent="0.2">
      <c r="A107" s="3"/>
      <c r="B107" s="3" t="s">
        <v>422</v>
      </c>
      <c r="C107" s="3"/>
      <c r="D107" s="3"/>
      <c r="E107" s="3"/>
      <c r="F107" s="3"/>
      <c r="G107" s="3"/>
      <c r="H107" s="3"/>
      <c r="I107" s="689"/>
    </row>
    <row r="108" spans="1:9" x14ac:dyDescent="0.2">
      <c r="A108" s="3"/>
      <c r="B108" s="3" t="s">
        <v>423</v>
      </c>
      <c r="C108" s="3"/>
      <c r="D108" s="3"/>
      <c r="E108" s="3"/>
      <c r="F108" s="3"/>
      <c r="G108" s="3"/>
      <c r="H108" s="3"/>
      <c r="I108" s="689"/>
    </row>
    <row r="109" spans="1:9" x14ac:dyDescent="0.2">
      <c r="A109" s="3"/>
      <c r="B109" s="3" t="s">
        <v>424</v>
      </c>
      <c r="C109" s="3"/>
      <c r="D109" s="3"/>
      <c r="E109" s="3"/>
      <c r="F109" s="3"/>
      <c r="G109" s="3"/>
      <c r="H109" s="3"/>
      <c r="I109" s="689"/>
    </row>
    <row r="110" spans="1:9" x14ac:dyDescent="0.2">
      <c r="A110" s="3"/>
      <c r="B110" s="3" t="s">
        <v>425</v>
      </c>
      <c r="C110" s="3"/>
      <c r="D110" s="3"/>
      <c r="E110" s="3"/>
      <c r="F110" s="3"/>
      <c r="G110" s="3"/>
      <c r="H110" s="3"/>
      <c r="I110" s="689"/>
    </row>
    <row r="111" spans="1:9" x14ac:dyDescent="0.2">
      <c r="A111" s="3"/>
      <c r="B111" s="3" t="s">
        <v>426</v>
      </c>
      <c r="C111" s="3"/>
      <c r="D111" s="3"/>
      <c r="E111" s="3"/>
      <c r="F111" s="3"/>
      <c r="G111" s="3"/>
      <c r="H111" s="3"/>
      <c r="I111" s="689"/>
    </row>
    <row r="112" spans="1:9" x14ac:dyDescent="0.2">
      <c r="A112" s="3"/>
      <c r="B112" s="3" t="s">
        <v>427</v>
      </c>
      <c r="C112" s="3"/>
      <c r="D112" s="3"/>
      <c r="E112" s="3"/>
      <c r="F112" s="3"/>
      <c r="G112" s="3"/>
      <c r="H112" s="3"/>
      <c r="I112" s="689"/>
    </row>
    <row r="113" spans="1:10" x14ac:dyDescent="0.2">
      <c r="A113" s="3"/>
      <c r="B113" s="3" t="s">
        <v>428</v>
      </c>
      <c r="C113" s="3"/>
      <c r="D113" s="3"/>
      <c r="E113" s="3"/>
      <c r="F113" s="3"/>
      <c r="G113" s="3"/>
      <c r="H113" s="3"/>
      <c r="I113" s="689"/>
    </row>
    <row r="114" spans="1:10" x14ac:dyDescent="0.2">
      <c r="A114" s="3"/>
      <c r="B114" s="3" t="s">
        <v>429</v>
      </c>
      <c r="C114" s="3"/>
      <c r="D114" s="3"/>
      <c r="E114" s="3"/>
      <c r="F114" s="3"/>
      <c r="G114" s="3"/>
      <c r="H114" s="3"/>
      <c r="I114" s="689"/>
    </row>
    <row r="115" spans="1:10" x14ac:dyDescent="0.2">
      <c r="A115" s="3"/>
      <c r="B115" s="3" t="s">
        <v>430</v>
      </c>
      <c r="C115" s="3"/>
      <c r="D115" s="3"/>
      <c r="E115" s="3"/>
      <c r="F115" s="3"/>
      <c r="G115" s="3"/>
      <c r="H115" s="3"/>
      <c r="I115" s="689"/>
    </row>
    <row r="116" spans="1:10" x14ac:dyDescent="0.2">
      <c r="A116" s="3"/>
      <c r="B116" s="3" t="s">
        <v>431</v>
      </c>
      <c r="C116" s="3"/>
      <c r="D116" s="3"/>
      <c r="E116" s="3"/>
      <c r="F116" s="3"/>
      <c r="G116" s="3"/>
      <c r="H116" s="3"/>
      <c r="I116" s="689"/>
      <c r="J116" s="693"/>
    </row>
    <row r="117" spans="1:10" x14ac:dyDescent="0.2">
      <c r="A117" s="3"/>
      <c r="B117" s="3" t="s">
        <v>432</v>
      </c>
      <c r="C117" s="3"/>
      <c r="D117" s="3"/>
      <c r="E117" s="3"/>
      <c r="F117" s="3"/>
      <c r="G117" s="3"/>
      <c r="H117" s="3"/>
      <c r="I117" s="689"/>
      <c r="J117" s="693"/>
    </row>
    <row r="118" spans="1:10" ht="12.75" customHeight="1" x14ac:dyDescent="0.2">
      <c r="A118" s="3"/>
      <c r="B118" s="3" t="s">
        <v>433</v>
      </c>
      <c r="C118" s="3"/>
      <c r="D118" s="3"/>
      <c r="E118" s="3"/>
      <c r="F118" s="3"/>
      <c r="G118" s="3"/>
      <c r="H118" s="3"/>
      <c r="I118" s="689"/>
      <c r="J118" s="693"/>
    </row>
    <row r="119" spans="1:10" ht="12.75" customHeight="1" x14ac:dyDescent="0.2">
      <c r="A119" s="3"/>
      <c r="B119" s="3" t="s">
        <v>434</v>
      </c>
      <c r="C119" s="3"/>
      <c r="D119" s="3"/>
      <c r="E119" s="3"/>
      <c r="F119" s="3"/>
      <c r="G119" s="3"/>
      <c r="H119" s="3"/>
      <c r="I119" s="689"/>
      <c r="J119" s="693"/>
    </row>
    <row r="120" spans="1:10" ht="12.75" customHeight="1" x14ac:dyDescent="0.2">
      <c r="A120" s="3"/>
      <c r="B120" s="3" t="s">
        <v>435</v>
      </c>
      <c r="C120" s="3"/>
      <c r="D120" s="3"/>
      <c r="E120" s="3"/>
      <c r="F120" s="3"/>
      <c r="G120" s="3"/>
      <c r="H120" s="3"/>
      <c r="I120" s="689"/>
      <c r="J120" s="693"/>
    </row>
    <row r="121" spans="1:10" ht="12.75" customHeight="1" x14ac:dyDescent="0.2">
      <c r="A121" s="3"/>
      <c r="B121" s="3" t="s">
        <v>436</v>
      </c>
      <c r="C121" s="3"/>
      <c r="D121" s="3"/>
      <c r="E121" s="3"/>
      <c r="F121" s="3"/>
      <c r="G121" s="3"/>
      <c r="H121" s="3"/>
      <c r="I121" s="689"/>
      <c r="J121" s="693"/>
    </row>
    <row r="122" spans="1:10" ht="12.75" customHeight="1" x14ac:dyDescent="0.2">
      <c r="A122" s="3"/>
      <c r="B122" s="3" t="s">
        <v>437</v>
      </c>
      <c r="C122" s="3"/>
      <c r="D122" s="3"/>
      <c r="E122" s="3"/>
      <c r="F122" s="3"/>
      <c r="G122" s="3"/>
      <c r="H122" s="3"/>
      <c r="I122" s="689"/>
      <c r="J122" s="693"/>
    </row>
    <row r="123" spans="1:10" ht="12.75" customHeight="1" x14ac:dyDescent="0.2">
      <c r="A123" s="3"/>
      <c r="B123" s="3" t="s">
        <v>438</v>
      </c>
      <c r="C123" s="3"/>
      <c r="D123" s="3"/>
      <c r="E123" s="3"/>
      <c r="F123" s="3"/>
      <c r="G123" s="3"/>
      <c r="H123" s="3"/>
      <c r="I123" s="689"/>
      <c r="J123" s="693"/>
    </row>
    <row r="124" spans="1:10" ht="12.75" customHeight="1" x14ac:dyDescent="0.2">
      <c r="A124" s="3"/>
      <c r="B124" s="3" t="s">
        <v>439</v>
      </c>
      <c r="C124" s="3"/>
      <c r="D124" s="3"/>
      <c r="E124" s="3"/>
      <c r="F124" s="3"/>
      <c r="G124" s="3"/>
      <c r="H124" s="3"/>
      <c r="I124" s="689"/>
      <c r="J124" s="693"/>
    </row>
    <row r="125" spans="1:10" x14ac:dyDescent="0.2">
      <c r="A125" s="3" t="s">
        <v>440</v>
      </c>
      <c r="B125" s="3"/>
      <c r="C125" s="3"/>
      <c r="D125" s="3"/>
      <c r="E125" s="3"/>
      <c r="F125" s="3"/>
      <c r="G125" s="3"/>
      <c r="H125" s="3"/>
      <c r="I125" s="689"/>
    </row>
    <row r="126" spans="1:10" x14ac:dyDescent="0.2">
      <c r="A126" s="3"/>
      <c r="B126" s="3" t="s">
        <v>441</v>
      </c>
      <c r="C126" s="3"/>
      <c r="D126" s="3"/>
      <c r="E126" s="3"/>
      <c r="F126" s="3"/>
      <c r="G126" s="3"/>
      <c r="H126" s="3"/>
      <c r="I126" s="689"/>
    </row>
    <row r="127" spans="1:10" x14ac:dyDescent="0.2">
      <c r="A127" s="3"/>
      <c r="B127" s="3" t="s">
        <v>442</v>
      </c>
      <c r="C127" s="3"/>
      <c r="D127" s="3"/>
      <c r="E127" s="3"/>
      <c r="F127" s="3"/>
      <c r="G127" s="3"/>
      <c r="H127" s="3"/>
      <c r="I127" s="689"/>
    </row>
    <row r="128" spans="1:10" x14ac:dyDescent="0.2">
      <c r="A128" s="3"/>
      <c r="B128" s="3" t="s">
        <v>443</v>
      </c>
      <c r="C128" s="3"/>
      <c r="D128" s="3"/>
      <c r="E128" s="3"/>
      <c r="F128" s="3"/>
      <c r="G128" s="3"/>
      <c r="H128" s="3"/>
      <c r="I128" s="689"/>
    </row>
    <row r="129" spans="1:14" x14ac:dyDescent="0.2">
      <c r="A129" s="3" t="s">
        <v>444</v>
      </c>
      <c r="B129" s="3"/>
      <c r="C129" s="3"/>
    </row>
    <row r="130" spans="1:14" x14ac:dyDescent="0.2">
      <c r="A130" s="3"/>
      <c r="B130" s="3" t="s">
        <v>445</v>
      </c>
      <c r="C130" s="3"/>
    </row>
    <row r="131" spans="1:14" x14ac:dyDescent="0.2">
      <c r="A131" s="3"/>
      <c r="B131" s="3" t="s">
        <v>446</v>
      </c>
      <c r="C131" s="3"/>
    </row>
    <row r="133" spans="1:14" s="695" customFormat="1" ht="18.75" customHeight="1" x14ac:dyDescent="0.3">
      <c r="A133" s="694"/>
      <c r="B133" s="694"/>
      <c r="C133" s="694"/>
      <c r="D133" s="694"/>
      <c r="E133" s="694"/>
      <c r="F133" s="694"/>
      <c r="G133" s="694"/>
      <c r="H133" s="694"/>
      <c r="I133" s="694"/>
      <c r="J133" s="694"/>
      <c r="K133" s="694"/>
      <c r="L133" s="694"/>
      <c r="M133" s="694"/>
      <c r="N133" s="694"/>
    </row>
    <row r="134" spans="1:14" x14ac:dyDescent="0.2">
      <c r="A134" s="693"/>
      <c r="B134" s="693"/>
      <c r="C134" s="693"/>
      <c r="D134" s="693"/>
      <c r="E134" s="693"/>
      <c r="F134" s="693"/>
      <c r="G134" s="693"/>
      <c r="H134" s="693"/>
      <c r="I134" s="696"/>
    </row>
    <row r="135" spans="1:14" x14ac:dyDescent="0.2">
      <c r="A135" s="693"/>
      <c r="B135" s="693"/>
      <c r="C135" s="693"/>
      <c r="D135" s="693"/>
      <c r="E135" s="693"/>
      <c r="F135" s="693"/>
      <c r="G135" s="693"/>
      <c r="H135" s="693"/>
      <c r="I135" s="696"/>
    </row>
  </sheetData>
  <sheetProtection algorithmName="SHA-512" hashValue="MyUzNnlE+ImoMxeCovr4ncRGg7iq45Fj0J6Ez1IEJ4RgaOfD7QyhfRAHvZwT6meqlsYGcSbBi4O/jS28CPSOog==" saltValue="73Lr3IafuQkyU2gUjFNHRA==" spinCount="100000" sheet="1" objects="1" scenarios="1"/>
  <mergeCells count="66">
    <mergeCell ref="I78:I79"/>
    <mergeCell ref="A81:B81"/>
    <mergeCell ref="A82:C82"/>
    <mergeCell ref="B71:C71"/>
    <mergeCell ref="B72:C72"/>
    <mergeCell ref="B76:C76"/>
    <mergeCell ref="A77:C77"/>
    <mergeCell ref="A78:A79"/>
    <mergeCell ref="B78:C79"/>
    <mergeCell ref="A67:A70"/>
    <mergeCell ref="B67:C70"/>
    <mergeCell ref="I67:I70"/>
    <mergeCell ref="A52:A53"/>
    <mergeCell ref="B52:C53"/>
    <mergeCell ref="I52:I53"/>
    <mergeCell ref="B54:C54"/>
    <mergeCell ref="A55:A57"/>
    <mergeCell ref="B55:C57"/>
    <mergeCell ref="I55:I57"/>
    <mergeCell ref="B61:C61"/>
    <mergeCell ref="A62:C62"/>
    <mergeCell ref="A63:A66"/>
    <mergeCell ref="B63:C66"/>
    <mergeCell ref="I63:I66"/>
    <mergeCell ref="A45:A48"/>
    <mergeCell ref="B45:C48"/>
    <mergeCell ref="I45:I48"/>
    <mergeCell ref="A49:A51"/>
    <mergeCell ref="B49:C51"/>
    <mergeCell ref="I49:I51"/>
    <mergeCell ref="A40:A42"/>
    <mergeCell ref="B40:C42"/>
    <mergeCell ref="I40:I42"/>
    <mergeCell ref="A43:A44"/>
    <mergeCell ref="B43:C44"/>
    <mergeCell ref="I43:I44"/>
    <mergeCell ref="B22:C22"/>
    <mergeCell ref="B39:C39"/>
    <mergeCell ref="A24:A28"/>
    <mergeCell ref="B24:C28"/>
    <mergeCell ref="I24:I28"/>
    <mergeCell ref="H25:H27"/>
    <mergeCell ref="B29:C29"/>
    <mergeCell ref="B30:C30"/>
    <mergeCell ref="B31:C31"/>
    <mergeCell ref="B32:C32"/>
    <mergeCell ref="B33:C33"/>
    <mergeCell ref="B37:C37"/>
    <mergeCell ref="A38:C38"/>
    <mergeCell ref="B23:C23"/>
    <mergeCell ref="B19:C21"/>
    <mergeCell ref="H15:H16"/>
    <mergeCell ref="I15:I17"/>
    <mergeCell ref="A3:B3"/>
    <mergeCell ref="A4:B4"/>
    <mergeCell ref="A5:I5"/>
    <mergeCell ref="B10:C10"/>
    <mergeCell ref="A11:C11"/>
    <mergeCell ref="B12:C12"/>
    <mergeCell ref="B13:C13"/>
    <mergeCell ref="B14:C14"/>
    <mergeCell ref="A15:A17"/>
    <mergeCell ref="B15:C17"/>
    <mergeCell ref="B18:C18"/>
    <mergeCell ref="I19:I21"/>
    <mergeCell ref="A19:A21"/>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24.pielikums Jūrmalas pilsētas domes
2020.gada 27.marta saistošajiem noteikumiem Nr.9
(protokols Nr.5, 6.punkts)
 </firstHeader>
    <firstFooter>&amp;L&amp;9&amp;D; &amp;T&amp;R&amp;9&amp;P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01.2.3.</vt:lpstr>
      <vt:lpstr>01.2.3. (2)</vt:lpstr>
      <vt:lpstr>05.1.3.</vt:lpstr>
      <vt:lpstr>06.1.1.</vt:lpstr>
      <vt:lpstr>06.1.7.</vt:lpstr>
      <vt:lpstr>09.14.1.</vt:lpstr>
      <vt:lpstr>10.1.1.</vt:lpstr>
      <vt:lpstr>10.piel.</vt:lpstr>
      <vt:lpstr>11.piel.</vt:lpstr>
      <vt:lpstr>'01.2.3.'!Print_Titles</vt:lpstr>
      <vt:lpstr>'01.2.3. (2)'!Print_Titles</vt:lpstr>
      <vt:lpstr>'05.1.3.'!Print_Titles</vt:lpstr>
      <vt:lpstr>'06.1.1.'!Print_Titles</vt:lpstr>
      <vt:lpstr>'06.1.7.'!Print_Titles</vt:lpstr>
      <vt:lpstr>'09.14.1.'!Print_Titles</vt:lpstr>
      <vt:lpstr>'10.1.1.'!Print_Titles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Hermane</dc:creator>
  <cp:lastModifiedBy>Arnita Liepiņa</cp:lastModifiedBy>
  <cp:lastPrinted>2020-03-27T10:35:13Z</cp:lastPrinted>
  <dcterms:created xsi:type="dcterms:W3CDTF">2020-03-25T08:38:02Z</dcterms:created>
  <dcterms:modified xsi:type="dcterms:W3CDTF">2020-03-27T10:35:40Z</dcterms:modified>
</cp:coreProperties>
</file>